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YAKUBA2021\a．財務\01.財政\1.財政\R06\2.調査\20250303【311(火)正午〆】令和5年度財政状況資料集の作成及び提出について\3.提出\"/>
    </mc:Choice>
  </mc:AlternateContent>
  <xr:revisionPtr revIDLastSave="0" documentId="13_ncr:1_{49624807-FAD0-4ECC-AFF8-5D30C139BA58}" xr6:coauthVersionLast="36" xr6:coauthVersionMax="36" xr10:uidLastSave="{00000000-0000-0000-0000-000000000000}"/>
  <bookViews>
    <workbookView xWindow="0" yWindow="0" windowWidth="20490" windowHeight="822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CO34" i="10"/>
  <c r="BW34" i="10"/>
  <c r="BW35" i="10" s="1"/>
  <c r="BW36" i="10" s="1"/>
  <c r="BW37" i="10" s="1"/>
  <c r="BW38" i="10" s="1"/>
  <c r="BW39" i="10" s="1"/>
  <c r="BW40" i="10" s="1"/>
  <c r="AM34" i="10"/>
  <c r="U34" i="10"/>
  <c r="U35" i="10" s="1"/>
  <c r="U36" i="10" s="1"/>
  <c r="U37" i="10" s="1"/>
  <c r="U38"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<sst xmlns="http://schemas.openxmlformats.org/spreadsheetml/2006/main" count="1163" uniqueCount="563">
  <si>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</si>
  <si>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</si>
  <si>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</si>
  <si>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</si>
  <si>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</si>
  <si>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</si>
  <si>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</si>
  <si>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</si>
  <si>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</si>
  <si>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</si>
  <si>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</si>
  <si>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</si>
  <si>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</si>
  <si>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</si>
  <si>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</si>
  <si>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</si>
  <si>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</si>
  <si>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</si>
  <si>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</si>
  <si>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</si>
  <si>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</si>
  <si>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</si>
  <si>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</si>
  <si>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</si>
  <si>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</si>
  <si>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</si>
  <si>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</si>
  <si>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</si>
  <si>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</si>
  <si>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</si>
  <si>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</si>
  <si>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</si>
  <si>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</si>
  <si>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</si>
  <si>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</si>
  <si>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</si>
  <si>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</si>
  <si>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</si>
  <si>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</si>
  <si>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</si>
  <si>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</si>
  <si>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</si>
  <si>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</si>
  <si>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</si>
  <si>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</si>
  <si>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</si>
  <si>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</si>
  <si>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</si>
  <si>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</si>
  <si>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</si>
  <si>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</si>
  <si>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</si>
  <si>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</si>
  <si>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</si>
  <si>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</si>
  <si>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</si>
  <si>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</si>
  <si>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</si>
  <si>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</si>
  <si>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</si>
  <si>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</si>
  <si>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</si>
  <si>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</si>
  <si>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</si>
  <si>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</si>
  <si>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</si>
  <si>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</si>
  <si>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</si>
  <si>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</si>
  <si>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</si>
  <si>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</si>
  <si>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</si>
  <si>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</si>
  <si>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</si>
  <si>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</si>
  <si>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</si>
  <si>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</si>
  <si>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</si>
  <si>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</si>
  <si>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</si>
  <si>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</si>
  <si>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</si>
  <si>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</si>
  <si>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</si>
  <si>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</si>
  <si>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</si>
  <si>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</si>
  <si>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</si>
  <si>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</si>
  <si>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</si>
  <si>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</si>
  <si>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</si>
  <si>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</si>
  <si>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</si>
  <si>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</si>
  <si>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</si>
  <si>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</si>
  <si>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</si>
  <si>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</si>
  <si>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</si>
  <si>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</si>
  <si>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</si>
  <si>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</si>
  <si>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</si>
  <si>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</si>
  <si>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</si>
  <si>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</si>
  <si>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</si>
  <si>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</si>
  <si>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</si>
  <si>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</si>
  <si>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</si>
  <si>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</si>
  <si>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</si>
  <si>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</si>
  <si>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</si>
  <si>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</si>
  <si>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</si>
  <si>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</si>
  <si>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</si>
  <si>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</si>
  <si>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</si>
  <si>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</si>
  <si>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</si>
  <si>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</si>
  <si>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</si>
  <si>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</si>
  <si>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</si>
  <si>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</si>
  <si>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</si>
  <si>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</si>
  <si>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</si>
  <si>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</si>
  <si>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</si>
  <si>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</si>
  <si>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</si>
  <si>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</si>
  <si>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</si>
  <si>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</si>
  <si>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</si>
  <si>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</si>
  <si>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</si>
  <si>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</si>
  <si>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</si>
  <si>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</si>
  <si>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</si>
  <si>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</si>
  <si>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</si>
  <si>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</si>
  <si>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</si>
  <si>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</si>
  <si>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</si>
  <si>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</si>
  <si>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</si>
  <si>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</si>
  <si>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</si>
  <si>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</si>
  <si>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</si>
  <si>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</si>
  <si>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</si>
  <si>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</si>
  <si>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</si>
  <si>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</si>
  <si>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</si>
  <si>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</si>
  <si>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</si>
  <si>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</si>
  <si>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</si>
  <si>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</si>
  <si>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</si>
  <si>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</si>
  <si>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</si>
  <si>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</si>
  <si>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</si>
  <si>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</si>
  <si>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</si>
  <si>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</si>
  <si>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</si>
  <si>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</si>
  <si>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</si>
  <si>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</si>
  <si>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</si>
  <si>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</si>
  <si>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</si>
  <si>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</si>
  <si>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</si>
  <si>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</si>
  <si>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</si>
  <si>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</si>
  <si>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</si>
  <si>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</si>
  <si>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</si>
  <si>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</si>
  <si>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</si>
  <si>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</si>
  <si>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</si>
  <si>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</si>
  <si>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</si>
  <si>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</si>
  <si>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</si>
  <si>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</si>
  <si>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</si>
  <si>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</si>
  <si>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岡山県西粟倉村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</si>
  <si>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</si>
  <si>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</si>
  <si>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</si>
  <si>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</si>
  <si>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</si>
  <si>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</si>
  <si>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</si>
  <si>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</si>
  <si>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</si>
  <si>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</si>
  <si>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</si>
  <si>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</si>
  <si>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</si>
  <si>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</si>
  <si>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</si>
  <si>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</si>
  <si>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</si>
  <si>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</si>
  <si>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</si>
  <si>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</si>
  <si>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</si>
  <si>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</si>
  <si>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</si>
  <si>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</si>
  <si>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</si>
  <si>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</si>
  <si>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</si>
  <si>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</si>
  <si>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</si>
  <si>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</si>
  <si>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</si>
  <si>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</si>
  <si>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</si>
  <si>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</si>
  <si>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</si>
  <si>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</si>
  <si>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</si>
  <si>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</si>
  <si>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</si>
  <si>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</si>
  <si>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</si>
  <si>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</si>
  <si>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</si>
  <si>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</si>
  <si>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</si>
  <si>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</si>
  <si>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</si>
  <si>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</si>
  <si>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</si>
  <si>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</si>
  <si>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</si>
  <si>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</si>
  <si>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</si>
  <si>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</si>
  <si>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</si>
  <si>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</si>
  <si>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</si>
  <si>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</si>
  <si>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</si>
  <si>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</si>
  <si>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</si>
  <si>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</si>
  <si>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</si>
  <si>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</si>
  <si>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</si>
  <si>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</si>
  <si>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</si>
  <si>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</si>
  <si>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</si>
  <si>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</si>
  <si>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</si>
  <si>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</si>
  <si>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</si>
  <si>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</si>
  <si>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</si>
  <si>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</si>
  <si>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</si>
  <si>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</si>
  <si>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</si>
  <si>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</si>
  <si>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</si>
  <si>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</si>
  <si>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</si>
  <si>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</si>
  <si>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</si>
  <si>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</si>
  <si>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</si>
  <si>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</si>
  <si>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</si>
  <si>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</si>
  <si>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</si>
  <si>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</si>
  <si>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</si>
  <si>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</si>
  <si>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</si>
  <si>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</si>
  <si>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</si>
  <si>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</si>
  <si>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</si>
  <si>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</si>
  <si>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</si>
  <si>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</si>
  <si>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</si>
  <si>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</si>
  <si>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</si>
  <si>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</si>
  <si>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</si>
  <si>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</si>
  <si>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</si>
  <si>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</si>
  <si>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</si>
  <si>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</si>
  <si>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</si>
  <si>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</si>
  <si>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</si>
  <si>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</si>
  <si>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</si>
  <si>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</si>
  <si>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</si>
  <si>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</si>
  <si>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</si>
  <si>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</si>
  <si>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</si>
  <si>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</si>
  <si>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</si>
  <si>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</si>
  <si>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</si>
  <si>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</si>
  <si>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</si>
  <si>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</si>
  <si>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</si>
  <si>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</si>
  <si>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</si>
  <si>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</si>
  <si>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</si>
  <si>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</si>
  <si>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</si>
  <si>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</si>
  <si>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</si>
  <si>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</si>
  <si>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</si>
  <si>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</si>
  <si>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</si>
  <si>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</si>
  <si>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</si>
  <si>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</si>
  <si>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</si>
  <si>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</si>
  <si>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</si>
  <si>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</si>
  <si>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岡山県西粟倉村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</si>
  <si>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</si>
  <si>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</si>
  <si>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</si>
  <si>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</si>
  <si>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</si>
  <si>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</si>
  <si>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</si>
  <si>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</si>
  <si>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</si>
  <si>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</si>
  <si>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</si>
  <si>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</si>
  <si>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</si>
  <si>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</si>
  <si>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</si>
  <si>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</si>
  <si>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</si>
  <si>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</si>
  <si>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</si>
  <si>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</si>
  <si>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</si>
  <si>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</si>
  <si>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</si>
  <si>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</si>
  <si>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</si>
  <si>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</si>
  <si>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</si>
  <si>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</si>
  <si>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</si>
  <si>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</si>
  <si>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</si>
  <si>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</si>
  <si>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</si>
  <si>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</si>
  <si>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</si>
  <si>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</si>
  <si>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</si>
  <si>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</si>
  <si>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</si>
  <si>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</si>
  <si>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</si>
  <si>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</si>
  <si>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</si>
  <si>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</si>
  <si>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</si>
  <si>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</si>
  <si>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</si>
  <si>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</si>
  <si>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</si>
  <si>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</si>
  <si>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</si>
  <si>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</si>
  <si>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</si>
  <si>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</si>
  <si>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</si>
  <si>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</si>
  <si>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</si>
  <si>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</si>
  <si>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</si>
  <si>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</si>
  <si>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</si>
  <si>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</si>
  <si>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</si>
  <si>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</si>
  <si>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</si>
  <si>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</si>
  <si>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</si>
  <si>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</si>
  <si>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</si>
  <si>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</si>
  <si>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</si>
  <si>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</si>
  <si>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</si>
  <si>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</si>
  <si>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</si>
  <si>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</si>
  <si>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</si>
  <si>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</si>
  <si>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</si>
  <si>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</si>
  <si>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</si>
  <si>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</si>
  <si>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</si>
  <si>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</si>
  <si>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</si>
  <si>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</si>
  <si>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</si>
  <si>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</si>
  <si>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</si>
  <si>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</si>
  <si>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</si>
  <si>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</si>
  <si>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</si>
  <si>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</si>
  <si>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</si>
  <si>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</si>
  <si>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</si>
  <si>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</si>
  <si>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</si>
  <si>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</si>
  <si>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</si>
  <si>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</si>
  <si>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</si>
  <si>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</si>
  <si>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</si>
  <si>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</si>
  <si>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</si>
  <si>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</si>
  <si>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</si>
  <si>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</si>
  <si>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</si>
  <si>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</si>
  <si>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</si>
  <si>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</si>
  <si>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</si>
  <si>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</si>
  <si>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</si>
  <si>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</si>
  <si>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</si>
  <si>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</si>
  <si>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</si>
  <si>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</si>
  <si>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</si>
  <si>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</si>
  <si>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</si>
  <si>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</si>
  <si>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</si>
  <si>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</si>
  <si>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</si>
  <si>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</si>
  <si>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</si>
  <si>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</si>
  <si>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</si>
  <si>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</si>
  <si>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</si>
  <si>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</si>
  <si>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</si>
  <si>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</si>
  <si>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</si>
  <si>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</si>
  <si>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</si>
  <si>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</si>
  <si>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</si>
  <si>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</si>
  <si>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</si>
  <si>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</si>
  <si>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</si>
  <si>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</si>
  <si>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</si>
  <si>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</si>
  <si>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</si>
  <si>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</si>
  <si>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</si>
  <si>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</si>
  <si>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</si>
  <si>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</si>
  <si>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</si>
  <si>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</si>
  <si>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</si>
  <si>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</si>
  <si>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</si>
  <si>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</si>
  <si>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</si>
  <si>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</si>
  <si>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</si>
  <si>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</si>
  <si>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</si>
  <si>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</si>
  <si>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</si>
  <si>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</si>
  <si>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</si>
  <si>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</si>
  <si>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</si>
  <si>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</si>
  <si>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</si>
  <si>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</si>
  <si>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</si>
  <si>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西粟倉村介護保険事業勘定特別会計</t>
  </si>
  <si>
    <t>西粟倉村国民健康保険事業勘定特別会計</t>
  </si>
  <si>
    <t>西粟倉村介護サービス事業勘定特別会計</t>
  </si>
  <si>
    <t>西粟倉村国民健康保険施設勘定特別会計</t>
  </si>
  <si>
    <t>西粟倉村農業集落排水事業特別会計</t>
  </si>
  <si>
    <t>西粟倉村簡易水道事業特別会計</t>
  </si>
  <si>
    <t>西粟倉村後期高齢者医療事業特別会計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</si>
  <si>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</si>
  <si>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</si>
  <si>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</si>
  <si>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</si>
  <si>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</si>
  <si>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</si>
  <si>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</si>
  <si>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</si>
  <si>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むらづくり基金</t>
    <rPh sb="5" eb="7">
      <t>キキン</t>
    </rPh>
    <phoneticPr fontId="5"/>
  </si>
  <si>
    <t>財政調整基金(小水力)</t>
    <rPh sb="0" eb="2">
      <t>ザイセイ</t>
    </rPh>
    <rPh sb="2" eb="4">
      <t>チョウセイ</t>
    </rPh>
    <rPh sb="4" eb="6">
      <t>キキン</t>
    </rPh>
    <rPh sb="7" eb="8">
      <t>ショウ</t>
    </rPh>
    <rPh sb="8" eb="10">
      <t>スイリョク</t>
    </rPh>
    <phoneticPr fontId="5"/>
  </si>
  <si>
    <t>公有財産取得基金</t>
    <rPh sb="0" eb="2">
      <t>コウユウ</t>
    </rPh>
    <rPh sb="2" eb="4">
      <t>ザイサン</t>
    </rPh>
    <rPh sb="4" eb="6">
      <t>シュトク</t>
    </rPh>
    <rPh sb="6" eb="8">
      <t>キキン</t>
    </rPh>
    <phoneticPr fontId="5"/>
  </si>
  <si>
    <t>観光施設施等整備事業基金</t>
    <rPh sb="0" eb="2">
      <t>カンコウ</t>
    </rPh>
    <rPh sb="2" eb="4">
      <t>シセツ</t>
    </rPh>
    <rPh sb="4" eb="5">
      <t>セ</t>
    </rPh>
    <rPh sb="5" eb="6">
      <t>トウ</t>
    </rPh>
    <rPh sb="6" eb="8">
      <t>セイビ</t>
    </rPh>
    <rPh sb="8" eb="10">
      <t>ジギョウ</t>
    </rPh>
    <rPh sb="10" eb="12">
      <t>キキン</t>
    </rPh>
    <phoneticPr fontId="5"/>
  </si>
  <si>
    <t>－</t>
    <phoneticPr fontId="2"/>
  </si>
  <si>
    <t>勝英衛生施設組合</t>
    <rPh sb="0" eb="2">
      <t>ショウエイ</t>
    </rPh>
    <rPh sb="2" eb="4">
      <t>エイセイ</t>
    </rPh>
    <rPh sb="4" eb="6">
      <t>シセツ</t>
    </rPh>
    <rPh sb="6" eb="8">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</si>
  <si>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</si>
  <si>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</si>
  <si>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</si>
  <si>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</si>
  <si>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岡山県市町村総合事務組合拠出事業特別会計</t>
    <rPh sb="0" eb="3">
      <t>オカヤマケン</t>
    </rPh>
    <rPh sb="3" eb="6">
      <t>シチョウソン</t>
    </rPh>
    <rPh sb="6" eb="8">
      <t>ソウゴウ</t>
    </rPh>
    <rPh sb="8" eb="10">
      <t>ジム</t>
    </rPh>
    <rPh sb="10" eb="12">
      <t>クミアイ</t>
    </rPh>
    <rPh sb="12" eb="14">
      <t>キョシュツ</t>
    </rPh>
    <rPh sb="14" eb="16">
      <t>ジギョウ</t>
    </rPh>
    <rPh sb="16" eb="18">
      <t>トクベツ</t>
    </rPh>
    <rPh sb="18" eb="20">
      <t>カイケイ</t>
    </rPh>
    <phoneticPr fontId="2"/>
  </si>
  <si>
    <t>岡山県市町村税整理組合</t>
    <rPh sb="0" eb="3">
      <t>オカヤマケン</t>
    </rPh>
    <rPh sb="3" eb="6">
      <t>シチョウソン</t>
    </rPh>
    <rPh sb="6" eb="7">
      <t>ゼイ</t>
    </rPh>
    <rPh sb="7" eb="9">
      <t>セイリ</t>
    </rPh>
    <rPh sb="9" eb="11">
      <t>クミアイ</t>
    </rPh>
    <phoneticPr fontId="2"/>
  </si>
  <si>
    <t>-</t>
    <phoneticPr fontId="2"/>
  </si>
  <si>
    <t>-</t>
    <phoneticPr fontId="2"/>
  </si>
  <si>
    <t>あわくら水力発電株式会社</t>
    <rPh sb="4" eb="6">
      <t>スイリョク</t>
    </rPh>
    <rPh sb="6" eb="8">
      <t>ハツデン</t>
    </rPh>
    <rPh sb="8" eb="12">
      <t>カブシキガイシャ</t>
    </rPh>
    <phoneticPr fontId="2"/>
  </si>
  <si>
    <t>西粟倉百年の森林でんき株式会社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</si>
</sst>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0" fontId="35" fillId="0" borderId="113"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F921-44EE-8104-C8AAD1E68D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1068814</c:v>
                </c:pt>
                <c:pt idx="1">
                  <c:v>636199</c:v>
                </c:pt>
                <c:pt idx="2">
                  <c:v>899807</c:v>
                </c:pt>
                <c:pt idx="3">
                  <c:v>331787</c:v>
                </c:pt>
                <c:pt idx="4">
                  <c:v>1487328</c:v>
                </c:pt>
              </c:numCache>
            </c:numRef>
          </c:val>
          <c:smooth val="0"/>
          <c:extLst>
            <c:ext xmlns:c16="http://schemas.microsoft.com/office/drawing/2014/chart" uri="{C3380CC4-5D6E-409C-BE32-E72D297353CC}">
              <c16:uniqueId val="{00000001-F921-44EE-8104-C8AAD1E68D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6.43</c:v>
                </c:pt>
                <c:pt idx="1">
                  <c:v>6.79</c:v>
                </c:pt>
                <c:pt idx="2">
                  <c:v>11.69</c:v>
                </c:pt>
                <c:pt idx="3">
                  <c:v>11.45</c:v>
                </c:pt>
                <c:pt idx="4">
                  <c:v>11.94</c:v>
                </c:pt>
              </c:numCache>
            </c:numRef>
          </c:val>
          <c:extLst>
            <c:ext xmlns:c16="http://schemas.microsoft.com/office/drawing/2014/chart" uri="{C3380CC4-5D6E-409C-BE32-E72D297353CC}">
              <c16:uniqueId val="{00000000-89BA-4B82-98EB-7AEF4499F4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13.41</c:v>
                </c:pt>
                <c:pt idx="1">
                  <c:v>12.8</c:v>
                </c:pt>
                <c:pt idx="2">
                  <c:v>7.69</c:v>
                </c:pt>
                <c:pt idx="3">
                  <c:v>14.58</c:v>
                </c:pt>
                <c:pt idx="4">
                  <c:v>17.809999999999999</c:v>
                </c:pt>
              </c:numCache>
            </c:numRef>
          </c:val>
          <c:extLst>
            <c:ext xmlns:c16="http://schemas.microsoft.com/office/drawing/2014/chart" uri="{C3380CC4-5D6E-409C-BE32-E72D297353CC}">
              <c16:uniqueId val="{00000001-89BA-4B82-98EB-7AEF4499F4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2.2599999999999998</c:v>
                </c:pt>
                <c:pt idx="1">
                  <c:v>1.83</c:v>
                </c:pt>
                <c:pt idx="2">
                  <c:v>1.98</c:v>
                </c:pt>
                <c:pt idx="3">
                  <c:v>6.46</c:v>
                </c:pt>
                <c:pt idx="4">
                  <c:v>4.05</c:v>
                </c:pt>
              </c:numCache>
            </c:numRef>
          </c:val>
          <c:smooth val="0"/>
          <c:extLst>
            <c:ext xmlns:c16="http://schemas.microsoft.com/office/drawing/2014/chart" uri="{C3380CC4-5D6E-409C-BE32-E72D297353CC}">
              <c16:uniqueId val="{00000002-89BA-4B82-98EB-7AEF4499F4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91-403F-9AFB-76B35D90F5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91-403F-9AFB-76B35D90F5B0}"/>
            </c:ext>
          </c:extLst>
        </c:ser>
        <c:ser>
          <c:idx val="2"/>
          <c:order val="2"/>
          <c:tx>
            <c:strRef>
              <c:f>データシート!$A$29</c:f>
              <c:strCache>
                <c:ptCount val="1"/>
                <c:pt idx="0">
                  <c:v>西粟倉村後期高齢者医療事業特別会計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2C91-403F-9AFB-76B35D90F5B0}"/>
            </c:ext>
          </c:extLst>
        </c:ser>
        <c:ser>
          <c:idx val="3"/>
          <c:order val="3"/>
          <c:tx>
            <c:strRef>
              <c:f>データシート!$A$30</c:f>
              <c:strCache>
                <c:ptCount val="1"/>
                <c:pt idx="0">
                  <c:v>西粟倉村簡易水道事業特別会計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2C91-403F-9AFB-76B35D90F5B0}"/>
            </c:ext>
          </c:extLst>
        </c:ser>
        <c:ser>
          <c:idx val="4"/>
          <c:order val="4"/>
          <c:tx>
            <c:strRef>
              <c:f>データシート!$A$31</c:f>
              <c:strCache>
                <c:ptCount val="1"/>
                <c:pt idx="0">
                  <c:v>西粟倉村農業集落排水事業特別会計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C91-403F-9AFB-76B35D90F5B0}"/>
            </c:ext>
          </c:extLst>
        </c:ser>
        <c:ser>
          <c:idx val="5"/>
          <c:order val="5"/>
          <c:tx>
            <c:strRef>
              <c:f>データシート!$A$32</c:f>
              <c:strCache>
                <c:ptCount val="1"/>
                <c:pt idx="0">
                  <c:v>西粟倉村国民健康保険施設勘定特別会計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0.46</c:v>
                </c:pt>
                <c:pt idx="2">
                  <c:v>#N/A</c:v>
                </c:pt>
                <c:pt idx="3">
                  <c:v>0.43</c:v>
                </c:pt>
                <c:pt idx="4">
                  <c:v>#N/A</c:v>
                </c:pt>
                <c:pt idx="5">
                  <c:v>0.53</c:v>
                </c:pt>
                <c:pt idx="6">
                  <c:v>#N/A</c:v>
                </c:pt>
                <c:pt idx="7">
                  <c:v>0.31</c:v>
                </c:pt>
                <c:pt idx="8">
                  <c:v>#N/A</c:v>
                </c:pt>
                <c:pt idx="9">
                  <c:v>0.16</c:v>
                </c:pt>
              </c:numCache>
            </c:numRef>
          </c:val>
          <c:extLst>
            <c:ext xmlns:c16="http://schemas.microsoft.com/office/drawing/2014/chart" uri="{C3380CC4-5D6E-409C-BE32-E72D297353CC}">
              <c16:uniqueId val="{00000005-2C91-403F-9AFB-76B35D90F5B0}"/>
            </c:ext>
          </c:extLst>
        </c:ser>
        <c:ser>
          <c:idx val="6"/>
          <c:order val="6"/>
          <c:tx>
            <c:strRef>
              <c:f>データシート!$A$33</c:f>
              <c:strCache>
                <c:ptCount val="1"/>
                <c:pt idx="0">
                  <c:v>西粟倉村介護サービス事業勘定特別会計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0.25</c:v>
                </c:pt>
                <c:pt idx="4">
                  <c:v>#N/A</c:v>
                </c:pt>
                <c:pt idx="5">
                  <c:v>0.24</c:v>
                </c:pt>
                <c:pt idx="6">
                  <c:v>#N/A</c:v>
                </c:pt>
                <c:pt idx="7">
                  <c:v>0.28000000000000003</c:v>
                </c:pt>
                <c:pt idx="8">
                  <c:v>#N/A</c:v>
                </c:pt>
                <c:pt idx="9">
                  <c:v>0.36</c:v>
                </c:pt>
              </c:numCache>
            </c:numRef>
          </c:val>
          <c:extLst>
            <c:ext xmlns:c16="http://schemas.microsoft.com/office/drawing/2014/chart" uri="{C3380CC4-5D6E-409C-BE32-E72D297353CC}">
              <c16:uniqueId val="{00000006-2C91-403F-9AFB-76B35D90F5B0}"/>
            </c:ext>
          </c:extLst>
        </c:ser>
        <c:ser>
          <c:idx val="7"/>
          <c:order val="7"/>
          <c:tx>
            <c:strRef>
              <c:f>データシート!$A$34</c:f>
              <c:strCache>
                <c:ptCount val="1"/>
                <c:pt idx="0">
                  <c:v>西粟倉村国民健康保険事業勘定特別会計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1.78</c:v>
                </c:pt>
                <c:pt idx="2">
                  <c:v>#N/A</c:v>
                </c:pt>
                <c:pt idx="3">
                  <c:v>2.0499999999999998</c:v>
                </c:pt>
                <c:pt idx="4">
                  <c:v>#N/A</c:v>
                </c:pt>
                <c:pt idx="5">
                  <c:v>1.81</c:v>
                </c:pt>
                <c:pt idx="6">
                  <c:v>#N/A</c:v>
                </c:pt>
                <c:pt idx="7">
                  <c:v>0.8</c:v>
                </c:pt>
                <c:pt idx="8">
                  <c:v>#N/A</c:v>
                </c:pt>
                <c:pt idx="9">
                  <c:v>0.45</c:v>
                </c:pt>
              </c:numCache>
            </c:numRef>
          </c:val>
          <c:extLst>
            <c:ext xmlns:c16="http://schemas.microsoft.com/office/drawing/2014/chart" uri="{C3380CC4-5D6E-409C-BE32-E72D297353CC}">
              <c16:uniqueId val="{00000007-2C91-403F-9AFB-76B35D90F5B0}"/>
            </c:ext>
          </c:extLst>
        </c:ser>
        <c:ser>
          <c:idx val="8"/>
          <c:order val="8"/>
          <c:tx>
            <c:strRef>
              <c:f>データシート!$A$35</c:f>
              <c:strCache>
                <c:ptCount val="1"/>
                <c:pt idx="0">
                  <c:v>西粟倉村介護保険事業勘定特別会計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1.77</c:v>
                </c:pt>
                <c:pt idx="2">
                  <c:v>#N/A</c:v>
                </c:pt>
                <c:pt idx="3">
                  <c:v>1.33</c:v>
                </c:pt>
                <c:pt idx="4">
                  <c:v>#N/A</c:v>
                </c:pt>
                <c:pt idx="5">
                  <c:v>1.87</c:v>
                </c:pt>
                <c:pt idx="6">
                  <c:v>#N/A</c:v>
                </c:pt>
                <c:pt idx="7">
                  <c:v>3.7</c:v>
                </c:pt>
                <c:pt idx="8">
                  <c:v>#N/A</c:v>
                </c:pt>
                <c:pt idx="9">
                  <c:v>2.4700000000000002</c:v>
                </c:pt>
              </c:numCache>
            </c:numRef>
          </c:val>
          <c:extLst>
            <c:ext xmlns:c16="http://schemas.microsoft.com/office/drawing/2014/chart" uri="{C3380CC4-5D6E-409C-BE32-E72D297353CC}">
              <c16:uniqueId val="{00000008-2C91-403F-9AFB-76B35D90F5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6.43</c:v>
                </c:pt>
                <c:pt idx="2">
                  <c:v>#N/A</c:v>
                </c:pt>
                <c:pt idx="3">
                  <c:v>6.79</c:v>
                </c:pt>
                <c:pt idx="4">
                  <c:v>#N/A</c:v>
                </c:pt>
                <c:pt idx="5">
                  <c:v>11.68</c:v>
                </c:pt>
                <c:pt idx="6">
                  <c:v>#N/A</c:v>
                </c:pt>
                <c:pt idx="7">
                  <c:v>11.44</c:v>
                </c:pt>
                <c:pt idx="8">
                  <c:v>#N/A</c:v>
                </c:pt>
                <c:pt idx="9">
                  <c:v>11.93</c:v>
                </c:pt>
              </c:numCache>
            </c:numRef>
          </c:val>
          <c:extLst>
            <c:ext xmlns:c16="http://schemas.microsoft.com/office/drawing/2014/chart" uri="{C3380CC4-5D6E-409C-BE32-E72D297353CC}">
              <c16:uniqueId val="{00000009-2C91-403F-9AFB-76B35D90F5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265</c:v>
                </c:pt>
                <c:pt idx="5">
                  <c:v>332</c:v>
                </c:pt>
                <c:pt idx="8">
                  <c:v>375</c:v>
                </c:pt>
                <c:pt idx="11">
                  <c:v>397</c:v>
                </c:pt>
                <c:pt idx="14">
                  <c:v>419</c:v>
                </c:pt>
              </c:numCache>
            </c:numRef>
          </c:val>
          <c:extLst>
            <c:ext xmlns:c16="http://schemas.microsoft.com/office/drawing/2014/chart" uri="{C3380CC4-5D6E-409C-BE32-E72D297353CC}">
              <c16:uniqueId val="{00000000-77B5-46BF-97B3-981AFEC41E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B5-46BF-97B3-981AFEC41E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B5-46BF-97B3-981AFEC41E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B5-46BF-97B3-981AFEC41E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c:v>
                </c:pt>
                <c:pt idx="3">
                  <c:v>72</c:v>
                </c:pt>
                <c:pt idx="6">
                  <c:v>77</c:v>
                </c:pt>
                <c:pt idx="9">
                  <c:v>67</c:v>
                </c:pt>
                <c:pt idx="12">
                  <c:v>53</c:v>
                </c:pt>
              </c:numCache>
            </c:numRef>
          </c:val>
          <c:extLst>
            <c:ext xmlns:c16="http://schemas.microsoft.com/office/drawing/2014/chart" uri="{C3380CC4-5D6E-409C-BE32-E72D297353CC}">
              <c16:uniqueId val="{00000004-77B5-46BF-97B3-981AFEC41E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5-46BF-97B3-981AFEC41E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B5-46BF-97B3-981AFEC41E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285</c:v>
                </c:pt>
                <c:pt idx="3">
                  <c:v>367</c:v>
                </c:pt>
                <c:pt idx="6">
                  <c:v>445</c:v>
                </c:pt>
                <c:pt idx="9">
                  <c:v>497</c:v>
                </c:pt>
                <c:pt idx="12">
                  <c:v>518</c:v>
                </c:pt>
              </c:numCache>
            </c:numRef>
          </c:val>
          <c:extLst>
            <c:ext xmlns:c16="http://schemas.microsoft.com/office/drawing/2014/chart" uri="{C3380CC4-5D6E-409C-BE32-E72D297353CC}">
              <c16:uniqueId val="{00000007-77B5-46BF-97B3-981AFEC41E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84</c:v>
                </c:pt>
                <c:pt idx="2">
                  <c:v>#N/A</c:v>
                </c:pt>
                <c:pt idx="3">
                  <c:v>#N/A</c:v>
                </c:pt>
                <c:pt idx="4">
                  <c:v>107</c:v>
                </c:pt>
                <c:pt idx="5">
                  <c:v>#N/A</c:v>
                </c:pt>
                <c:pt idx="6">
                  <c:v>#N/A</c:v>
                </c:pt>
                <c:pt idx="7">
                  <c:v>147</c:v>
                </c:pt>
                <c:pt idx="8">
                  <c:v>#N/A</c:v>
                </c:pt>
                <c:pt idx="9">
                  <c:v>#N/A</c:v>
                </c:pt>
                <c:pt idx="10">
                  <c:v>167</c:v>
                </c:pt>
                <c:pt idx="11">
                  <c:v>#N/A</c:v>
                </c:pt>
                <c:pt idx="12">
                  <c:v>#N/A</c:v>
                </c:pt>
                <c:pt idx="13">
                  <c:v>152</c:v>
                </c:pt>
                <c:pt idx="14">
                  <c:v>#N/A</c:v>
                </c:pt>
              </c:numCache>
            </c:numRef>
          </c:val>
          <c:smooth val="0"/>
          <c:extLst>
            <c:ext xmlns:c16="http://schemas.microsoft.com/office/drawing/2014/chart" uri="{C3380CC4-5D6E-409C-BE32-E72D297353CC}">
              <c16:uniqueId val="{00000008-77B5-46BF-97B3-981AFEC41E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2770</c:v>
                </c:pt>
                <c:pt idx="5">
                  <c:v>2955</c:v>
                </c:pt>
                <c:pt idx="8">
                  <c:v>3226</c:v>
                </c:pt>
                <c:pt idx="11">
                  <c:v>3065</c:v>
                </c:pt>
                <c:pt idx="14">
                  <c:v>3353</c:v>
                </c:pt>
              </c:numCache>
            </c:numRef>
          </c:val>
          <c:extLst>
            <c:ext xmlns:c16="http://schemas.microsoft.com/office/drawing/2014/chart" uri="{C3380CC4-5D6E-409C-BE32-E72D297353CC}">
              <c16:uniqueId val="{00000000-848E-4E7E-B287-658659A2F8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c:v>
                </c:pt>
                <c:pt idx="5">
                  <c:v>0</c:v>
                </c:pt>
                <c:pt idx="8">
                  <c:v>0</c:v>
                </c:pt>
                <c:pt idx="11">
                  <c:v>0</c:v>
                </c:pt>
                <c:pt idx="14">
                  <c:v>0</c:v>
                </c:pt>
              </c:numCache>
            </c:numRef>
          </c:val>
          <c:extLst>
            <c:ext xmlns:c16="http://schemas.microsoft.com/office/drawing/2014/chart" uri="{C3380CC4-5D6E-409C-BE32-E72D297353CC}">
              <c16:uniqueId val="{00000001-848E-4E7E-B287-658659A2F8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1423</c:v>
                </c:pt>
                <c:pt idx="5">
                  <c:v>1458</c:v>
                </c:pt>
                <c:pt idx="8">
                  <c:v>1490</c:v>
                </c:pt>
                <c:pt idx="11">
                  <c:v>1527</c:v>
                </c:pt>
                <c:pt idx="14">
                  <c:v>1536</c:v>
                </c:pt>
              </c:numCache>
            </c:numRef>
          </c:val>
          <c:extLst>
            <c:ext xmlns:c16="http://schemas.microsoft.com/office/drawing/2014/chart" uri="{C3380CC4-5D6E-409C-BE32-E72D297353CC}">
              <c16:uniqueId val="{00000002-848E-4E7E-B287-658659A2F8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8E-4E7E-B287-658659A2F8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8E-4E7E-B287-658659A2F8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8E-4E7E-B287-658659A2F8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183</c:v>
                </c:pt>
                <c:pt idx="3">
                  <c:v>138</c:v>
                </c:pt>
                <c:pt idx="6">
                  <c:v>170</c:v>
                </c:pt>
                <c:pt idx="9">
                  <c:v>301</c:v>
                </c:pt>
                <c:pt idx="12">
                  <c:v>288</c:v>
                </c:pt>
              </c:numCache>
            </c:numRef>
          </c:val>
          <c:extLst>
            <c:ext xmlns:c16="http://schemas.microsoft.com/office/drawing/2014/chart" uri="{C3380CC4-5D6E-409C-BE32-E72D297353CC}">
              <c16:uniqueId val="{00000006-848E-4E7E-B287-658659A2F8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48E-4E7E-B287-658659A2F8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424</c:v>
                </c:pt>
                <c:pt idx="3">
                  <c:v>398</c:v>
                </c:pt>
                <c:pt idx="6">
                  <c:v>344</c:v>
                </c:pt>
                <c:pt idx="9">
                  <c:v>307</c:v>
                </c:pt>
                <c:pt idx="12">
                  <c:v>256</c:v>
                </c:pt>
              </c:numCache>
            </c:numRef>
          </c:val>
          <c:extLst>
            <c:ext xmlns:c16="http://schemas.microsoft.com/office/drawing/2014/chart" uri="{C3380CC4-5D6E-409C-BE32-E72D297353CC}">
              <c16:uniqueId val="{00000008-848E-4E7E-B287-658659A2F8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48E-4E7E-B287-658659A2F8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3779</c:v>
                </c:pt>
                <c:pt idx="3">
                  <c:v>3987</c:v>
                </c:pt>
                <c:pt idx="6">
                  <c:v>4507</c:v>
                </c:pt>
                <c:pt idx="9">
                  <c:v>4221</c:v>
                </c:pt>
                <c:pt idx="12">
                  <c:v>4623</c:v>
                </c:pt>
              </c:numCache>
            </c:numRef>
          </c:val>
          <c:extLst>
            <c:ext xmlns:c16="http://schemas.microsoft.com/office/drawing/2014/chart" uri="{C3380CC4-5D6E-409C-BE32-E72D297353CC}">
              <c16:uniqueId val="{0000000A-848E-4E7E-B287-658659A2F8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186</c:v>
                </c:pt>
                <c:pt idx="2">
                  <c:v>#N/A</c:v>
                </c:pt>
                <c:pt idx="3">
                  <c:v>#N/A</c:v>
                </c:pt>
                <c:pt idx="4">
                  <c:v>110</c:v>
                </c:pt>
                <c:pt idx="5">
                  <c:v>#N/A</c:v>
                </c:pt>
                <c:pt idx="6">
                  <c:v>#N/A</c:v>
                </c:pt>
                <c:pt idx="7">
                  <c:v>305</c:v>
                </c:pt>
                <c:pt idx="8">
                  <c:v>#N/A</c:v>
                </c:pt>
                <c:pt idx="9">
                  <c:v>#N/A</c:v>
                </c:pt>
                <c:pt idx="10">
                  <c:v>237</c:v>
                </c:pt>
                <c:pt idx="11">
                  <c:v>#N/A</c:v>
                </c:pt>
                <c:pt idx="12">
                  <c:v>#N/A</c:v>
                </c:pt>
                <c:pt idx="13">
                  <c:v>279</c:v>
                </c:pt>
                <c:pt idx="14">
                  <c:v>#N/A</c:v>
                </c:pt>
              </c:numCache>
            </c:numRef>
          </c:val>
          <c:smooth val="0"/>
          <c:extLst>
            <c:ext xmlns:c16="http://schemas.microsoft.com/office/drawing/2014/chart" uri="{C3380CC4-5D6E-409C-BE32-E72D297353CC}">
              <c16:uniqueId val="{0000000B-848E-4E7E-B287-658659A2F8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115</c:v>
                </c:pt>
                <c:pt idx="1">
                  <c:v>216</c:v>
                </c:pt>
                <c:pt idx="2">
                  <c:v>267</c:v>
                </c:pt>
              </c:numCache>
            </c:numRef>
          </c:val>
          <c:extLst>
            <c:ext xmlns:c16="http://schemas.microsoft.com/office/drawing/2014/chart" uri="{C3380CC4-5D6E-409C-BE32-E72D297353CC}">
              <c16:uniqueId val="{00000000-66FC-44C1-8392-34F7105138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293</c:v>
                </c:pt>
                <c:pt idx="1">
                  <c:v>239</c:v>
                </c:pt>
                <c:pt idx="2">
                  <c:v>202</c:v>
                </c:pt>
              </c:numCache>
            </c:numRef>
          </c:val>
          <c:extLst>
            <c:ext xmlns:c16="http://schemas.microsoft.com/office/drawing/2014/chart" uri="{C3380CC4-5D6E-409C-BE32-E72D297353CC}">
              <c16:uniqueId val="{00000001-66FC-44C1-8392-34F7105138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1082</c:v>
                </c:pt>
                <c:pt idx="1">
                  <c:v>1073</c:v>
                </c:pt>
                <c:pt idx="2">
                  <c:v>1067</c:v>
                </c:pt>
              </c:numCache>
            </c:numRef>
          </c:val>
          <c:extLst>
            <c:ext xmlns:c16="http://schemas.microsoft.com/office/drawing/2014/chart" uri="{C3380CC4-5D6E-409C-BE32-E72D297353CC}">
              <c16:uniqueId val="{00000002-66FC-44C1-8392-34F7105138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財政力指数については、経済基盤が弱い本村は税収が乏しく、類似団体平均を下回る。現在は、林業を基軸とした農林業だけでなくローカルベンチャーの育成推進などに力を入れており、地域おこし協力隊制度等を全国的に見ても最上位に位置する程最大限に活用し、</a:t>
          </a:r>
          <a:r>
            <a:rPr lang="en-US" altLang="ja-JP" sz="1050" b="0" i="0" baseline="0">
              <a:solidFill>
                <a:schemeClr val="dk1"/>
              </a:solidFill>
              <a:effectLst/>
              <a:latin typeface="+mn-lt"/>
              <a:ea typeface="+mn-ea"/>
              <a:cs typeface="+mn-cs"/>
            </a:rPr>
            <a:t>I</a:t>
          </a:r>
          <a:r>
            <a:rPr lang="ja-JP" altLang="ja-JP" sz="1050" b="0" i="0" baseline="0">
              <a:solidFill>
                <a:schemeClr val="dk1"/>
              </a:solidFill>
              <a:effectLst/>
              <a:latin typeface="+mn-lt"/>
              <a:ea typeface="+mn-ea"/>
              <a:cs typeface="+mn-cs"/>
            </a:rPr>
            <a:t>ターン者や交流人口の増加に努め地域資源再生と産業振興を並行して進めている。交付金事業等を積極的に活用し苦しい財政状況下でも周りに取り残されないだけでなく先取りした住民サービスを提供できるよう努めている。今後も、先進的な取り組みやふるさと納税のような地域資源を活かすことで財源を確保出来る事業を活用し財源を獲得しつつ、既存の収入源の増収をも目指している。</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年度から令和</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年度にかけては減少している。これは平成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か年計画で庁舎等の基幹施設の建設を行っており基幹施設の建設にかかる償還が始まったものの</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カ年に渡る施工により借入時期が先送りになると共に普通交付税等の収入が算出基準の増により増額されたことが重なったことが要因である。主たる建設事業が完了</a:t>
          </a:r>
          <a:r>
            <a:rPr lang="ja-JP" altLang="en-US" sz="900" b="0" i="0" baseline="0">
              <a:solidFill>
                <a:schemeClr val="dk1"/>
              </a:solidFill>
              <a:effectLst/>
              <a:latin typeface="+mn-lt"/>
              <a:ea typeface="+mn-ea"/>
              <a:cs typeface="+mn-cs"/>
            </a:rPr>
            <a:t>し、</a:t>
          </a:r>
          <a:r>
            <a:rPr lang="ja-JP" altLang="ja-JP" sz="900" b="0" i="0" baseline="0">
              <a:solidFill>
                <a:schemeClr val="dk1"/>
              </a:solidFill>
              <a:effectLst/>
              <a:latin typeface="+mn-lt"/>
              <a:ea typeface="+mn-ea"/>
              <a:cs typeface="+mn-cs"/>
            </a:rPr>
            <a:t>高額な償還が始まったことから令和</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年度から令和</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年度にかけては経常収支比率が増加している。基幹施設建設事業については令和</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年度まで</a:t>
          </a:r>
          <a:r>
            <a:rPr lang="ja-JP" altLang="en-US" sz="900" b="0" i="0" baseline="0">
              <a:solidFill>
                <a:schemeClr val="dk1"/>
              </a:solidFill>
              <a:effectLst/>
              <a:latin typeface="+mn-lt"/>
              <a:ea typeface="+mn-ea"/>
              <a:cs typeface="+mn-cs"/>
            </a:rPr>
            <a:t>完了し</a:t>
          </a:r>
          <a:r>
            <a:rPr lang="ja-JP" altLang="ja-JP" sz="900" b="0" i="0" baseline="0">
              <a:solidFill>
                <a:schemeClr val="dk1"/>
              </a:solidFill>
              <a:effectLst/>
              <a:latin typeface="+mn-lt"/>
              <a:ea typeface="+mn-ea"/>
              <a:cs typeface="+mn-cs"/>
            </a:rPr>
            <a:t>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年度がピークとなるが脱炭素関連事業などの建設事業の計画から令和</a:t>
          </a:r>
          <a:r>
            <a:rPr lang="en-US" altLang="ja-JP" sz="900" b="0" i="0" baseline="0">
              <a:solidFill>
                <a:schemeClr val="dk1"/>
              </a:solidFill>
              <a:effectLst/>
              <a:latin typeface="+mn-lt"/>
              <a:ea typeface="+mn-ea"/>
              <a:cs typeface="+mn-cs"/>
            </a:rPr>
            <a:t>7</a:t>
          </a:r>
          <a:r>
            <a:rPr lang="ja-JP" altLang="ja-JP" sz="900" b="0" i="0" baseline="0">
              <a:solidFill>
                <a:schemeClr val="dk1"/>
              </a:solidFill>
              <a:effectLst/>
              <a:latin typeface="+mn-lt"/>
              <a:ea typeface="+mn-ea"/>
              <a:cs typeface="+mn-cs"/>
            </a:rPr>
            <a:t>年度までは公債費が増加の傾向にある。また公債費の増に加え、物価高騰による燃料費等の増加により施設管理に要する費用も増加していることから令和</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年度は大幅な増となった。</a:t>
          </a:r>
          <a:r>
            <a:rPr lang="ja-JP" altLang="en-US" sz="900" b="0" i="0" baseline="0">
              <a:solidFill>
                <a:schemeClr val="dk1"/>
              </a:solidFill>
              <a:effectLst/>
              <a:latin typeface="+mn-lt"/>
              <a:ea typeface="+mn-ea"/>
              <a:cs typeface="+mn-cs"/>
            </a:rPr>
            <a:t>今後人件費等の増も見込まれることから、</a:t>
          </a:r>
          <a:r>
            <a:rPr lang="ja-JP" altLang="ja-JP" sz="900" b="0" i="0" baseline="0">
              <a:solidFill>
                <a:schemeClr val="dk1"/>
              </a:solidFill>
              <a:effectLst/>
              <a:latin typeface="+mn-lt"/>
              <a:ea typeface="+mn-ea"/>
              <a:cs typeface="+mn-cs"/>
            </a:rPr>
            <a:t>引き続きランニングの経費の削減および基金を活用したに努める。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7195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8293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153035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1858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63</xdr:row>
      <xdr:rowOff>1694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858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17162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124265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b="0" i="0" baseline="0">
              <a:solidFill>
                <a:schemeClr val="dk1"/>
              </a:solidFill>
              <a:effectLst/>
              <a:latin typeface="+mn-lt"/>
              <a:ea typeface="+mn-ea"/>
              <a:cs typeface="+mn-cs"/>
            </a:rPr>
            <a:t>人件費及び物件費の割合は、類似団体に比べ高い水準にある。小規模自治体では、どうしても人件費の割合は高くなりがちで、若年層が少ないことからも人件費が多くなっていることに加え、数年後の大量退職を控えていることや再任用等の活用で業務面でも人件費面でも若干抑えられているもののやはり若年層に比べ人件費は嵩む現実もあり今後も増加の傾向にある。業務が過多にわたる現状においては事業を取捨選択し削減しながらでなければ財政状況は悪化する一方であるが住民サービスに欠かせない部分は費用が生じるのが現状である。</a:t>
          </a:r>
          <a:endParaRPr lang="ja-JP" altLang="ja-JP" sz="800">
            <a:effectLst/>
          </a:endParaRPr>
        </a:p>
        <a:p>
          <a:r>
            <a:rPr lang="ja-JP" altLang="ja-JP" sz="800" b="0" i="0" baseline="0">
              <a:solidFill>
                <a:schemeClr val="dk1"/>
              </a:solidFill>
              <a:effectLst/>
              <a:latin typeface="+mn-lt"/>
              <a:ea typeface="+mn-ea"/>
              <a:cs typeface="+mn-cs"/>
            </a:rPr>
            <a:t>物件費については、地域おこし協力隊制度を活用し、年々取組を強化し隊員数も増加していることから委託料が増加し</a:t>
          </a:r>
          <a:r>
            <a:rPr lang="ja-JP" altLang="en-US" sz="800" b="0" i="0" baseline="0">
              <a:solidFill>
                <a:schemeClr val="dk1"/>
              </a:solidFill>
              <a:effectLst/>
              <a:latin typeface="+mn-lt"/>
              <a:ea typeface="+mn-ea"/>
              <a:cs typeface="+mn-cs"/>
            </a:rPr>
            <a:t>ていたが、補助金に切り替えたことにより</a:t>
          </a:r>
          <a:r>
            <a:rPr lang="en-US" altLang="ja-JP" sz="800" b="0" i="0" baseline="0">
              <a:solidFill>
                <a:schemeClr val="dk1"/>
              </a:solidFill>
              <a:effectLst/>
              <a:latin typeface="+mn-lt"/>
              <a:ea typeface="+mn-ea"/>
              <a:cs typeface="+mn-cs"/>
            </a:rPr>
            <a:t>R5</a:t>
          </a:r>
          <a:r>
            <a:rPr lang="ja-JP" altLang="en-US" sz="800" b="0" i="0" baseline="0">
              <a:solidFill>
                <a:schemeClr val="dk1"/>
              </a:solidFill>
              <a:effectLst/>
              <a:latin typeface="+mn-lt"/>
              <a:ea typeface="+mn-ea"/>
              <a:cs typeface="+mn-cs"/>
            </a:rPr>
            <a:t>は減少している。</a:t>
          </a:r>
          <a:endParaRPr lang="en-US" altLang="ja-JP" sz="800" b="0" i="0" baseline="0">
            <a:solidFill>
              <a:schemeClr val="dk1"/>
            </a:solidFill>
            <a:effectLst/>
            <a:latin typeface="+mn-lt"/>
            <a:ea typeface="+mn-ea"/>
            <a:cs typeface="+mn-cs"/>
          </a:endParaRPr>
        </a:p>
        <a:p>
          <a:r>
            <a:rPr lang="ja-JP" altLang="en-US" sz="800">
              <a:effectLst/>
            </a:rPr>
            <a:t>昨今の物価高騰や人件費の増により本決算額は上昇傾向にあるが、住民サービスは保ちつつ</a:t>
          </a:r>
          <a:r>
            <a:rPr lang="ja-JP" altLang="ja-JP" sz="800" b="0" i="0" baseline="0">
              <a:solidFill>
                <a:schemeClr val="dk1"/>
              </a:solidFill>
              <a:effectLst/>
              <a:latin typeface="+mn-lt"/>
              <a:ea typeface="+mn-ea"/>
              <a:cs typeface="+mn-cs"/>
            </a:rPr>
            <a:t>経費の節減に努め</a:t>
          </a:r>
          <a:r>
            <a:rPr lang="ja-JP" altLang="en-US" sz="800" b="0" i="0" baseline="0">
              <a:solidFill>
                <a:schemeClr val="dk1"/>
              </a:solidFill>
              <a:effectLst/>
              <a:latin typeface="+mn-lt"/>
              <a:ea typeface="+mn-ea"/>
              <a:cs typeface="+mn-cs"/>
            </a:rPr>
            <a:t>決算額</a:t>
          </a:r>
          <a:r>
            <a:rPr lang="ja-JP" altLang="ja-JP" sz="800" b="0" i="0" baseline="0">
              <a:solidFill>
                <a:schemeClr val="dk1"/>
              </a:solidFill>
              <a:effectLst/>
              <a:latin typeface="+mn-lt"/>
              <a:ea typeface="+mn-ea"/>
              <a:cs typeface="+mn-cs"/>
            </a:rPr>
            <a:t>の引き下げに努めていく必要がある。</a:t>
          </a:r>
          <a:endParaRPr lang="ja-JP" altLang="ja-JP" sz="8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12951</xdr:rowOff>
    </xdr:from>
    <xdr:to>
      <xdr:col>23</xdr:col>
      <xdr:colOff>133350</xdr:colOff>
      <xdr:row>86</xdr:row>
      <xdr:rowOff>130482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757651"/>
          <a:ext cx="838200" cy="1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102028</xdr:rowOff>
    </xdr:from>
    <xdr:to>
      <xdr:col>19</xdr:col>
      <xdr:colOff>133350</xdr:colOff>
      <xdr:row>86</xdr:row>
      <xdr:rowOff>130482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75278"/>
          <a:ext cx="889000" cy="19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160432</xdr:rowOff>
    </xdr:from>
    <xdr:to>
      <xdr:col>15</xdr:col>
      <xdr:colOff>82550</xdr:colOff>
      <xdr:row>85</xdr:row>
      <xdr:rowOff>102028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62232"/>
          <a:ext cx="889000" cy="1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114002</xdr:rowOff>
    </xdr:from>
    <xdr:to>
      <xdr:col>11</xdr:col>
      <xdr:colOff>31750</xdr:colOff>
      <xdr:row>84</xdr:row>
      <xdr:rowOff>160432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44352"/>
          <a:ext cx="889000" cy="2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133601</xdr:rowOff>
    </xdr:from>
    <xdr:to>
      <xdr:col>23</xdr:col>
      <xdr:colOff>184150</xdr:colOff>
      <xdr:row>86</xdr:row>
      <xdr:rowOff>63751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105678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7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79682</xdr:rowOff>
    </xdr:from>
    <xdr:to>
      <xdr:col>19</xdr:col>
      <xdr:colOff>184150</xdr:colOff>
      <xdr:row>87</xdr:row>
      <xdr:rowOff>9832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8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166059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910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51228</xdr:rowOff>
    </xdr:from>
    <xdr:to>
      <xdr:col>15</xdr:col>
      <xdr:colOff>133350</xdr:colOff>
      <xdr:row>85</xdr:row>
      <xdr:rowOff>152828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137605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109632</xdr:rowOff>
    </xdr:from>
    <xdr:to>
      <xdr:col>11</xdr:col>
      <xdr:colOff>82550</xdr:colOff>
      <xdr:row>85</xdr:row>
      <xdr:rowOff>39782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1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24559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9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63202</xdr:rowOff>
    </xdr:from>
    <xdr:to>
      <xdr:col>7</xdr:col>
      <xdr:colOff>31750</xdr:colOff>
      <xdr:row>83</xdr:row>
      <xdr:rowOff>164802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149579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7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ラスパイレス指数（国との比較）は、令和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年度までは全国市町村平均並びに類似団体平均を下回っていたが、令和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年度においても特段給与水準を高めた訳ではないが結果として国の水準に近しいものとなった。</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年度においては、再び全国市町村平均並びに類似団体平均を下回る結果となった。</a:t>
          </a:r>
          <a:r>
            <a:rPr lang="ja-JP" altLang="ja-JP" sz="1100" b="0" i="0" baseline="0">
              <a:solidFill>
                <a:schemeClr val="dk1"/>
              </a:solidFill>
              <a:effectLst/>
              <a:latin typeface="+mn-lt"/>
              <a:ea typeface="+mn-ea"/>
              <a:cs typeface="+mn-cs"/>
            </a:rPr>
            <a:t>上記のことから引き続き適正化に努めていく。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86</xdr:row>
      <xdr:rowOff>141816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2456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86</xdr:row>
      <xdr:rowOff>141816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30728"/>
          <a:ext cx="889000" cy="4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28928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6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133350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人口</a:t>
          </a:r>
          <a:r>
            <a:rPr lang="en-US" altLang="ja-JP" sz="1050" b="0" i="0" baseline="0">
              <a:solidFill>
                <a:schemeClr val="dk1"/>
              </a:solidFill>
              <a:effectLst/>
              <a:latin typeface="+mn-lt"/>
              <a:ea typeface="+mn-ea"/>
              <a:cs typeface="+mn-cs"/>
            </a:rPr>
            <a:t>1,000</a:t>
          </a:r>
          <a:r>
            <a:rPr lang="ja-JP" altLang="ja-JP" sz="1050" b="0" i="0" baseline="0">
              <a:solidFill>
                <a:schemeClr val="dk1"/>
              </a:solidFill>
              <a:effectLst/>
              <a:latin typeface="+mn-lt"/>
              <a:ea typeface="+mn-ea"/>
              <a:cs typeface="+mn-cs"/>
            </a:rPr>
            <a:t>人当たり職員数は、類似団体平均を上回っている。西粟倉村では「百年の森林づくり事業」を主体として、環境モデル都市・バイオマス産業都市・</a:t>
          </a:r>
          <a:r>
            <a:rPr lang="en-US" altLang="ja-JP" sz="1050" b="0" i="0" baseline="0">
              <a:solidFill>
                <a:schemeClr val="dk1"/>
              </a:solidFill>
              <a:effectLst/>
              <a:latin typeface="+mn-lt"/>
              <a:ea typeface="+mn-ea"/>
              <a:cs typeface="+mn-cs"/>
            </a:rPr>
            <a:t>SDGs</a:t>
          </a:r>
          <a:r>
            <a:rPr lang="ja-JP" altLang="ja-JP" sz="1050" b="0" i="0" baseline="0">
              <a:solidFill>
                <a:schemeClr val="dk1"/>
              </a:solidFill>
              <a:effectLst/>
              <a:latin typeface="+mn-lt"/>
              <a:ea typeface="+mn-ea"/>
              <a:cs typeface="+mn-cs"/>
            </a:rPr>
            <a:t>未来都市の指定を受けて、地域経済を活性化すべく事業を実施している。年々職員に求められる能力は多岐にわたりまた水準が向上しており、一人一人が様々なサービスの提供に資する状況である。そのため、すべてのサービスに職員の手が行き届いているかというとそうではないのが現状である。サービスの質を落とさないためには一部の事業およびサービスのスクラップをご理解いただくか、職員を増加させる他ない。最低でも現状を維持し続けるべきであると考え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61468</xdr:rowOff>
    </xdr:from>
    <xdr:to>
      <xdr:col>81</xdr:col>
      <xdr:colOff>44450</xdr:colOff>
      <xdr:row>61</xdr:row>
      <xdr:rowOff>102489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19918"/>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51212</xdr:rowOff>
    </xdr:from>
    <xdr:to>
      <xdr:col>77</xdr:col>
      <xdr:colOff>44450</xdr:colOff>
      <xdr:row>61</xdr:row>
      <xdr:rowOff>61468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9662"/>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42365</xdr:rowOff>
    </xdr:from>
    <xdr:to>
      <xdr:col>72</xdr:col>
      <xdr:colOff>203200</xdr:colOff>
      <xdr:row>61</xdr:row>
      <xdr:rowOff>51212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0815"/>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42365</xdr:rowOff>
    </xdr:from>
    <xdr:to>
      <xdr:col>68</xdr:col>
      <xdr:colOff>152400</xdr:colOff>
      <xdr:row>61</xdr:row>
      <xdr:rowOff>58451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0081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51689</xdr:rowOff>
    </xdr:from>
    <xdr:to>
      <xdr:col>81</xdr:col>
      <xdr:colOff>95250</xdr:colOff>
      <xdr:row>61</xdr:row>
      <xdr:rowOff>153289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23766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8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10668</xdr:rowOff>
    </xdr:from>
    <xdr:to>
      <xdr:col>77</xdr:col>
      <xdr:colOff>95250</xdr:colOff>
      <xdr:row>61</xdr:row>
      <xdr:rowOff>112268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97045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5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412</xdr:rowOff>
    </xdr:from>
    <xdr:to>
      <xdr:col>73</xdr:col>
      <xdr:colOff>44450</xdr:colOff>
      <xdr:row>61</xdr:row>
      <xdr:rowOff>102012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163015</xdr:rowOff>
    </xdr:from>
    <xdr:to>
      <xdr:col>68</xdr:col>
      <xdr:colOff>203200</xdr:colOff>
      <xdr:row>61</xdr:row>
      <xdr:rowOff>93165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77942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3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7651</xdr:rowOff>
    </xdr:from>
    <xdr:to>
      <xdr:col>64</xdr:col>
      <xdr:colOff>152400</xdr:colOff>
      <xdr:row>61</xdr:row>
      <xdr:rowOff>109251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5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年度からの基幹施設建設に向け、これまで起債の借入の抑制や繰上償還を行うなど地方債残高を減らし準備をしてきた。当該事業の過渡期を迎え</a:t>
          </a:r>
          <a:r>
            <a:rPr lang="ja-JP" altLang="ja-JP" sz="1100">
              <a:solidFill>
                <a:schemeClr val="dk1"/>
              </a:solidFill>
              <a:effectLst/>
              <a:latin typeface="+mn-lt"/>
              <a:ea typeface="+mn-ea"/>
              <a:cs typeface="+mn-cs"/>
            </a:rPr>
            <a:t>一時的に借入額、年間返済額が上昇し、実質公債費比率も増加し始めた。積立を行ってきた公共施設等整備基金および減債基金を活用するなど</a:t>
          </a:r>
          <a:r>
            <a:rPr lang="ja-JP" altLang="ja-JP" sz="1100" b="0" i="0" baseline="0">
              <a:solidFill>
                <a:schemeClr val="dk1"/>
              </a:solidFill>
              <a:effectLst/>
              <a:latin typeface="+mn-lt"/>
              <a:ea typeface="+mn-ea"/>
              <a:cs typeface="+mn-cs"/>
            </a:rPr>
            <a:t>計画的な運用を行っているものの令和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年度までは基幹施設建設による公債費率の増</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うえに脱炭素関連の建設費等から令和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年度までは増加の傾向にあるが、以降は起債借入額を調整し計画的な財政運営に徹することで増加は抑えられるものであると考える。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60537</xdr:rowOff>
    </xdr:from>
    <xdr:to>
      <xdr:col>81</xdr:col>
      <xdr:colOff>44450</xdr:colOff>
      <xdr:row>44</xdr:row>
      <xdr:rowOff>149013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043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3542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63077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3710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170180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9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98213</xdr:rowOff>
    </xdr:from>
    <xdr:to>
      <xdr:col>81</xdr:col>
      <xdr:colOff>95250</xdr:colOff>
      <xdr:row>45</xdr:row>
      <xdr:rowOff>28363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70290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6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游ゴシック" panose="020B0400000000000000" pitchFamily="50" charset="-128"/>
              <a:ea typeface="游ゴシック" panose="020B0400000000000000" pitchFamily="50" charset="-128"/>
            </a:rPr>
            <a:t>平成</a:t>
          </a:r>
          <a:r>
            <a:rPr kumimoji="1" lang="en-US" altLang="ja-JP" sz="800">
              <a:latin typeface="游ゴシック" panose="020B0400000000000000" pitchFamily="50" charset="-128"/>
              <a:ea typeface="游ゴシック" panose="020B0400000000000000" pitchFamily="50" charset="-128"/>
            </a:rPr>
            <a:t>30</a:t>
          </a:r>
          <a:r>
            <a:rPr kumimoji="1" lang="ja-JP" altLang="en-US" sz="800">
              <a:latin typeface="游ゴシック" panose="020B0400000000000000" pitchFamily="50" charset="-128"/>
              <a:ea typeface="游ゴシック" panose="020B0400000000000000" pitchFamily="50" charset="-128"/>
            </a:rPr>
            <a:t>年度までは将来負担額に対して充当可能財源等が大きく将来負担比率は負数となっていたが、平成</a:t>
          </a:r>
          <a:r>
            <a:rPr kumimoji="1" lang="en-US" altLang="ja-JP" sz="800">
              <a:latin typeface="游ゴシック" panose="020B0400000000000000" pitchFamily="50" charset="-128"/>
              <a:ea typeface="游ゴシック" panose="020B0400000000000000" pitchFamily="50" charset="-128"/>
            </a:rPr>
            <a:t>29</a:t>
          </a:r>
          <a:r>
            <a:rPr kumimoji="1" lang="ja-JP" altLang="en-US" sz="800">
              <a:latin typeface="游ゴシック" panose="020B0400000000000000" pitchFamily="50" charset="-128"/>
              <a:ea typeface="游ゴシック" panose="020B0400000000000000" pitchFamily="50" charset="-128"/>
            </a:rPr>
            <a:t>年度より行っている基幹施設整備により平成</a:t>
          </a:r>
          <a:r>
            <a:rPr kumimoji="1" lang="en-US" altLang="ja-JP" sz="800">
              <a:latin typeface="游ゴシック" panose="020B0400000000000000" pitchFamily="50" charset="-128"/>
              <a:ea typeface="游ゴシック" panose="020B0400000000000000" pitchFamily="50" charset="-128"/>
            </a:rPr>
            <a:t>30</a:t>
          </a:r>
          <a:r>
            <a:rPr kumimoji="1" lang="ja-JP" altLang="en-US" sz="800">
              <a:latin typeface="游ゴシック" panose="020B0400000000000000" pitchFamily="50" charset="-128"/>
              <a:ea typeface="游ゴシック" panose="020B0400000000000000" pitchFamily="50" charset="-128"/>
            </a:rPr>
            <a:t>年度に基幹施設整備にかかる地方債の借入れを行ったことにより地方債残高が大幅に増加しており令和元年からは正数に転じた。</a:t>
          </a:r>
        </a:p>
        <a:p>
          <a:r>
            <a:rPr kumimoji="1" lang="ja-JP" altLang="en-US" sz="800">
              <a:latin typeface="游ゴシック" panose="020B0400000000000000" pitchFamily="50" charset="-128"/>
              <a:ea typeface="游ゴシック" panose="020B0400000000000000" pitchFamily="50" charset="-128"/>
            </a:rPr>
            <a:t>令和元年から令和</a:t>
          </a:r>
          <a:r>
            <a:rPr kumimoji="1" lang="en-US" altLang="ja-JP" sz="800">
              <a:latin typeface="游ゴシック" panose="020B0400000000000000" pitchFamily="50" charset="-128"/>
              <a:ea typeface="游ゴシック" panose="020B0400000000000000" pitchFamily="50" charset="-128"/>
            </a:rPr>
            <a:t>2</a:t>
          </a:r>
          <a:r>
            <a:rPr kumimoji="1" lang="ja-JP" altLang="en-US" sz="800">
              <a:latin typeface="游ゴシック" panose="020B0400000000000000" pitchFamily="50" charset="-128"/>
              <a:ea typeface="游ゴシック" panose="020B0400000000000000" pitchFamily="50" charset="-128"/>
            </a:rPr>
            <a:t>年に比率が下がった要因としては普通交付税のうち地域社会再生事業費が新たに算定されるようになったことに加え上記地方債の償還費が増加したことから将来負担が大きく減少した。しかしながら、令和</a:t>
          </a:r>
          <a:r>
            <a:rPr kumimoji="1" lang="en-US" altLang="ja-JP" sz="800">
              <a:latin typeface="游ゴシック" panose="020B0400000000000000" pitchFamily="50" charset="-128"/>
              <a:ea typeface="游ゴシック" panose="020B0400000000000000" pitchFamily="50" charset="-128"/>
            </a:rPr>
            <a:t>2</a:t>
          </a:r>
          <a:r>
            <a:rPr kumimoji="1" lang="ja-JP" altLang="en-US" sz="800">
              <a:latin typeface="游ゴシック" panose="020B0400000000000000" pitchFamily="50" charset="-128"/>
              <a:ea typeface="游ゴシック" panose="020B0400000000000000" pitchFamily="50" charset="-128"/>
            </a:rPr>
            <a:t>年度から令和</a:t>
          </a:r>
          <a:r>
            <a:rPr kumimoji="1" lang="en-US" altLang="ja-JP" sz="800">
              <a:latin typeface="游ゴシック" panose="020B0400000000000000" pitchFamily="50" charset="-128"/>
              <a:ea typeface="游ゴシック" panose="020B0400000000000000" pitchFamily="50" charset="-128"/>
            </a:rPr>
            <a:t>3</a:t>
          </a:r>
          <a:r>
            <a:rPr kumimoji="1" lang="ja-JP" altLang="en-US" sz="800">
              <a:latin typeface="游ゴシック" panose="020B0400000000000000" pitchFamily="50" charset="-128"/>
              <a:ea typeface="游ゴシック" panose="020B0400000000000000" pitchFamily="50" charset="-128"/>
            </a:rPr>
            <a:t>年度にかけては基幹施設の建設改良による基金の減、またその償還にかかる基金の減、借入による地方債現在高の増により将来負担率は大きく増加した。令和</a:t>
          </a:r>
          <a:r>
            <a:rPr kumimoji="1" lang="en-US" altLang="ja-JP" sz="800">
              <a:latin typeface="游ゴシック" panose="020B0400000000000000" pitchFamily="50" charset="-128"/>
              <a:ea typeface="游ゴシック" panose="020B0400000000000000" pitchFamily="50" charset="-128"/>
            </a:rPr>
            <a:t>3</a:t>
          </a:r>
          <a:r>
            <a:rPr kumimoji="1" lang="ja-JP" altLang="en-US" sz="800">
              <a:latin typeface="游ゴシック" panose="020B0400000000000000" pitchFamily="50" charset="-128"/>
              <a:ea typeface="游ゴシック" panose="020B0400000000000000" pitchFamily="50" charset="-128"/>
            </a:rPr>
            <a:t>年度から令和</a:t>
          </a:r>
          <a:r>
            <a:rPr kumimoji="1" lang="en-US" altLang="ja-JP" sz="800">
              <a:latin typeface="游ゴシック" panose="020B0400000000000000" pitchFamily="50" charset="-128"/>
              <a:ea typeface="游ゴシック" panose="020B0400000000000000" pitchFamily="50" charset="-128"/>
            </a:rPr>
            <a:t>4</a:t>
          </a:r>
          <a:r>
            <a:rPr kumimoji="1" lang="ja-JP" altLang="en-US" sz="800">
              <a:latin typeface="游ゴシック" panose="020B0400000000000000" pitchFamily="50" charset="-128"/>
              <a:ea typeface="游ゴシック" panose="020B0400000000000000" pitchFamily="50" charset="-128"/>
            </a:rPr>
            <a:t>年度にかけては財政調整基金・財政調整基金（小水力）などの積立金に加え、むらづくり基金は積極的に取崩し事業充当とするものの寄附金を維持できていること等から基金残高が微増し将来負担の減につながっている。令和</a:t>
          </a:r>
          <a:r>
            <a:rPr kumimoji="1" lang="en-US" altLang="ja-JP" sz="800">
              <a:latin typeface="游ゴシック" panose="020B0400000000000000" pitchFamily="50" charset="-128"/>
              <a:ea typeface="游ゴシック" panose="020B0400000000000000" pitchFamily="50" charset="-128"/>
            </a:rPr>
            <a:t>5</a:t>
          </a:r>
          <a:r>
            <a:rPr kumimoji="1" lang="ja-JP" altLang="en-US" sz="800">
              <a:latin typeface="游ゴシック" panose="020B0400000000000000" pitchFamily="50" charset="-128"/>
              <a:ea typeface="游ゴシック" panose="020B0400000000000000" pitchFamily="50" charset="-128"/>
            </a:rPr>
            <a:t>年度については、地方債の現在高が前年比</a:t>
          </a:r>
          <a:r>
            <a:rPr kumimoji="1" lang="en-US" altLang="ja-JP" sz="800">
              <a:latin typeface="游ゴシック" panose="020B0400000000000000" pitchFamily="50" charset="-128"/>
              <a:ea typeface="游ゴシック" panose="020B0400000000000000" pitchFamily="50" charset="-128"/>
            </a:rPr>
            <a:t>8%</a:t>
          </a:r>
          <a:r>
            <a:rPr kumimoji="1" lang="ja-JP" altLang="en-US" sz="800">
              <a:latin typeface="游ゴシック" panose="020B0400000000000000" pitchFamily="50" charset="-128"/>
              <a:ea typeface="游ゴシック" panose="020B0400000000000000" pitchFamily="50" charset="-128"/>
            </a:rPr>
            <a:t>増となっており将来負担が増加している。</a:t>
          </a:r>
          <a:endParaRPr kumimoji="1" lang="en-US" altLang="ja-JP" sz="800">
            <a:latin typeface="游ゴシック" panose="020B0400000000000000" pitchFamily="50" charset="-128"/>
            <a:ea typeface="游ゴシック" panose="020B0400000000000000"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55774</xdr:rowOff>
    </xdr:from>
    <xdr:to>
      <xdr:col>81</xdr:col>
      <xdr:colOff>44450</xdr:colOff>
      <xdr:row>16</xdr:row>
      <xdr:rowOff>134197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798974"/>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55774</xdr:rowOff>
    </xdr:from>
    <xdr:to>
      <xdr:col>77</xdr:col>
      <xdr:colOff>44450</xdr:colOff>
      <xdr:row>16</xdr:row>
      <xdr:rowOff>162348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98974"/>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xdr:rowOff>
    </xdr:from>
    <xdr:to>
      <xdr:col>72</xdr:col>
      <xdr:colOff>203200</xdr:colOff>
      <xdr:row>16</xdr:row>
      <xdr:rowOff>162348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8381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xdr:rowOff>
    </xdr:from>
    <xdr:to>
      <xdr:col>68</xdr:col>
      <xdr:colOff>152400</xdr:colOff>
      <xdr:row>16</xdr:row>
      <xdr:rowOff>17568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8381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55474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4974</xdr:rowOff>
    </xdr:from>
    <xdr:to>
      <xdr:col>77</xdr:col>
      <xdr:colOff>95250</xdr:colOff>
      <xdr:row>16</xdr:row>
      <xdr:rowOff>106574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91351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3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111548</xdr:rowOff>
    </xdr:from>
    <xdr:to>
      <xdr:col>73</xdr:col>
      <xdr:colOff>44450</xdr:colOff>
      <xdr:row>17</xdr:row>
      <xdr:rowOff>41698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26475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4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132715</xdr:rowOff>
    </xdr:from>
    <xdr:to>
      <xdr:col>68</xdr:col>
      <xdr:colOff>203200</xdr:colOff>
      <xdr:row>15</xdr:row>
      <xdr:rowOff>62865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47642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138218</xdr:rowOff>
    </xdr:from>
    <xdr:to>
      <xdr:col>64</xdr:col>
      <xdr:colOff>152400</xdr:colOff>
      <xdr:row>16</xdr:row>
      <xdr:rowOff>68368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53145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小規模自治体ではどうしても人件費の割合が高くなりがちであり、類似団体との比較では、全国平均から比べ割合は高い傾向にある。</a:t>
          </a:r>
          <a:endParaRPr lang="ja-JP" altLang="ja-JP" sz="900">
            <a:effectLst/>
          </a:endParaRPr>
        </a:p>
        <a:p>
          <a:r>
            <a:rPr lang="ja-JP" altLang="ja-JP" sz="900" b="0" i="0" baseline="0">
              <a:solidFill>
                <a:schemeClr val="dk1"/>
              </a:solidFill>
              <a:effectLst/>
              <a:latin typeface="+mn-lt"/>
              <a:ea typeface="+mn-ea"/>
              <a:cs typeface="+mn-cs"/>
            </a:rPr>
            <a:t>今後</a:t>
          </a:r>
          <a:r>
            <a:rPr lang="ja-JP" altLang="en-US" sz="900" b="0" i="0" baseline="0">
              <a:solidFill>
                <a:schemeClr val="dk1"/>
              </a:solidFill>
              <a:effectLst/>
              <a:latin typeface="+mn-lt"/>
              <a:ea typeface="+mn-ea"/>
              <a:cs typeface="+mn-cs"/>
            </a:rPr>
            <a:t>については、人事院勧告による給与増の影響から増加する見込みである。</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ただ、</a:t>
          </a:r>
          <a:r>
            <a:rPr lang="ja-JP" altLang="ja-JP" sz="900" b="0" i="0" baseline="0">
              <a:solidFill>
                <a:schemeClr val="dk1"/>
              </a:solidFill>
              <a:effectLst/>
              <a:latin typeface="+mn-lt"/>
              <a:ea typeface="+mn-ea"/>
              <a:cs typeface="+mn-cs"/>
            </a:rPr>
            <a:t>定年による退職の予定はあり</a:t>
          </a:r>
          <a:r>
            <a:rPr lang="ja-JP" altLang="en-US" sz="900" b="0" i="0" baseline="0">
              <a:solidFill>
                <a:schemeClr val="dk1"/>
              </a:solidFill>
              <a:effectLst/>
              <a:latin typeface="+mn-lt"/>
              <a:ea typeface="+mn-ea"/>
              <a:cs typeface="+mn-cs"/>
            </a:rPr>
            <a:t>、給与増とのバランスで大幅増までとはいかないものと見込まれる。また、職員の</a:t>
          </a:r>
          <a:r>
            <a:rPr lang="ja-JP" altLang="ja-JP" sz="900" b="0" i="0" baseline="0">
              <a:solidFill>
                <a:schemeClr val="dk1"/>
              </a:solidFill>
              <a:effectLst/>
              <a:latin typeface="+mn-lt"/>
              <a:ea typeface="+mn-ea"/>
              <a:cs typeface="+mn-cs"/>
            </a:rPr>
            <a:t>人員不足という現状から再任用の活用も考えられる。事務的には改善が見込まれるものの人件費的には若年層に比べ嵩むためより効果的な活用が求められる。今後も新規事業の増加が見込まれるため財政運営適正化計画と照らし合わせながら事業調整または人員確保に努めたい。</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700" b="0" i="0" baseline="0">
              <a:solidFill>
                <a:schemeClr val="dk1"/>
              </a:solidFill>
              <a:effectLst/>
              <a:latin typeface="+mn-lt"/>
              <a:ea typeface="+mn-ea"/>
              <a:cs typeface="+mn-cs"/>
            </a:rPr>
            <a:t>令和</a:t>
          </a:r>
          <a:r>
            <a:rPr lang="en-US" altLang="ja-JP" sz="700" b="0" i="0" baseline="0">
              <a:solidFill>
                <a:schemeClr val="dk1"/>
              </a:solidFill>
              <a:effectLst/>
              <a:latin typeface="+mn-lt"/>
              <a:ea typeface="+mn-ea"/>
              <a:cs typeface="+mn-cs"/>
            </a:rPr>
            <a:t>4</a:t>
          </a:r>
          <a:r>
            <a:rPr lang="ja-JP" altLang="en-US" sz="700" b="0" i="0" baseline="0">
              <a:solidFill>
                <a:schemeClr val="dk1"/>
              </a:solidFill>
              <a:effectLst/>
              <a:latin typeface="+mn-lt"/>
              <a:ea typeface="+mn-ea"/>
              <a:cs typeface="+mn-cs"/>
            </a:rPr>
            <a:t>年度以降は</a:t>
          </a:r>
          <a:r>
            <a:rPr lang="ja-JP" altLang="ja-JP" sz="700" b="0" i="0" baseline="0">
              <a:solidFill>
                <a:schemeClr val="dk1"/>
              </a:solidFill>
              <a:effectLst/>
              <a:latin typeface="+mn-lt"/>
              <a:ea typeface="+mn-ea"/>
              <a:cs typeface="+mn-cs"/>
            </a:rPr>
            <a:t>類似団体</a:t>
          </a:r>
          <a:r>
            <a:rPr lang="ja-JP" altLang="en-US" sz="700" b="0" i="0" baseline="0">
              <a:solidFill>
                <a:schemeClr val="dk1"/>
              </a:solidFill>
              <a:effectLst/>
              <a:latin typeface="+mn-lt"/>
              <a:ea typeface="+mn-ea"/>
              <a:cs typeface="+mn-cs"/>
            </a:rPr>
            <a:t>を下回っている</a:t>
          </a:r>
          <a:r>
            <a:rPr lang="ja-JP"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地方創生事業</a:t>
          </a:r>
          <a:r>
            <a:rPr lang="ja-JP" altLang="ja-JP" sz="700" b="0" i="0" baseline="0">
              <a:solidFill>
                <a:schemeClr val="dk1"/>
              </a:solidFill>
              <a:effectLst/>
              <a:latin typeface="+mn-lt"/>
              <a:ea typeface="+mn-ea"/>
              <a:cs typeface="+mn-cs"/>
            </a:rPr>
            <a:t>や地域おこし協力隊制度を活用した事業、百年の森林構想推進事業等の農林振興事業に対する委託や観光施設の管理委託、再生可能エネルギーを活用した熱供給による公共施設管理費が事業を推進するとともに物件費として増加している。その中でもふるさと納税事業については寄附額の半分以内が経費となるため寄附が増加するとともに経費も増加する。財源が見込める事業であるが物件費としては増加することになる。物価高騰のあおりを受けたものの再生可能エネルギー利用施設の増加により電気代は抑えられたり地域内での資源・人材の循環かつ環境政策により効果的に機能した部分もある。一方で、今後電気市場の状況によってはかえって維持管理費が増加することも考えられる。引き続き財政運営適正化計画により管理費などの経費削減やより効率的な脱炭素施策により施策の充実と物件費の抑制の両立を目指す。</a:t>
          </a:r>
          <a:endParaRPr lang="ja-JP" altLang="ja-JP" sz="7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3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78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46990</xdr:rowOff>
    </xdr:from>
    <xdr:to>
      <xdr:col>69</xdr:col>
      <xdr:colOff>92075</xdr:colOff>
      <xdr:row>16</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901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167640</xdr:rowOff>
    </xdr:from>
    <xdr:to>
      <xdr:col>69</xdr:col>
      <xdr:colOff>142875</xdr:colOff>
      <xdr:row>16</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82567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令和元年度には類似団体平均同等であったが、以降から類似団体よりも低</a:t>
          </a:r>
          <a:r>
            <a:rPr lang="ja-JP" altLang="en-US" sz="1100" b="0" i="0" baseline="0">
              <a:solidFill>
                <a:schemeClr val="dk1"/>
              </a:solidFill>
              <a:effectLst/>
              <a:latin typeface="+mn-lt"/>
              <a:ea typeface="+mn-ea"/>
              <a:cs typeface="+mn-cs"/>
            </a:rPr>
            <a:t>い状況が続き、令和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年度はまた同等水準へ戻っている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同等水準を上回っていないことから、</a:t>
          </a:r>
          <a:r>
            <a:rPr lang="ja-JP" altLang="ja-JP" sz="1100" b="0" i="0" baseline="0">
              <a:solidFill>
                <a:schemeClr val="dk1"/>
              </a:solidFill>
              <a:effectLst/>
              <a:latin typeface="+mn-lt"/>
              <a:ea typeface="+mn-ea"/>
              <a:cs typeface="+mn-cs"/>
            </a:rPr>
            <a:t>生活保護の扶助の抑制のため、就労支援等を行っている結果が現れている。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8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物件費や普通建設費公債費等が支出の大部分を占め抑えようがない部分があるため、その分その他の経費については極力抑える方針としており、その結果、類似団体に比べ抑制できている。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57</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82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2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20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138447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6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創生関連施策において補助費が増加しているものの、給付金給付事業等の義務的支出に留め、他サービスを充実させることに注力しているため類似団体と比較し補助費の抑制を継続できていると推測する。</a:t>
          </a:r>
          <a:endParaRPr lang="ja-JP" altLang="ja-JP" sz="1400">
            <a:effectLst/>
          </a:endParaRPr>
        </a:p>
        <a:p>
          <a:r>
            <a:rPr kumimoji="1" lang="ja-JP" altLang="ja-JP" sz="1100">
              <a:solidFill>
                <a:schemeClr val="dk1"/>
              </a:solidFill>
              <a:effectLst/>
              <a:latin typeface="+mn-lt"/>
              <a:ea typeface="+mn-ea"/>
              <a:cs typeface="+mn-cs"/>
            </a:rPr>
            <a:t>引き続き適材適所による施策対応により補助費等の抑制に努める。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90424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437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29</a:t>
          </a:r>
          <a:r>
            <a:rPr lang="ja-JP" altLang="ja-JP" sz="105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年度からの基幹施設建設に向け、これまで起債の借入の抑制や繰上償還を行うなど地方債残高を減らし準備をしてきた。当該事業により</a:t>
          </a:r>
          <a:r>
            <a:rPr lang="ja-JP" altLang="ja-JP" sz="1050">
              <a:solidFill>
                <a:schemeClr val="dk1"/>
              </a:solidFill>
              <a:effectLst/>
              <a:latin typeface="+mn-lt"/>
              <a:ea typeface="+mn-ea"/>
              <a:cs typeface="+mn-cs"/>
            </a:rPr>
            <a:t>一時的に借入額、年間償還額が上昇し、積立を行ってきた公共施設等整備基金および減債基金を活用するなど</a:t>
          </a:r>
          <a:r>
            <a:rPr lang="ja-JP" altLang="ja-JP" sz="1050" b="0" i="0" baseline="0">
              <a:solidFill>
                <a:schemeClr val="dk1"/>
              </a:solidFill>
              <a:effectLst/>
              <a:latin typeface="+mn-lt"/>
              <a:ea typeface="+mn-ea"/>
              <a:cs typeface="+mn-cs"/>
            </a:rPr>
            <a:t>計画的な運用を行っているものの令和</a:t>
          </a:r>
          <a:r>
            <a:rPr lang="en-US" altLang="ja-JP" sz="1050" b="0" i="0" baseline="0">
              <a:solidFill>
                <a:schemeClr val="dk1"/>
              </a:solidFill>
              <a:effectLst/>
              <a:latin typeface="+mn-lt"/>
              <a:ea typeface="+mn-ea"/>
              <a:cs typeface="+mn-cs"/>
            </a:rPr>
            <a:t>5</a:t>
          </a:r>
          <a:r>
            <a:rPr lang="ja-JP" altLang="ja-JP" sz="1050" b="0" i="0" baseline="0">
              <a:solidFill>
                <a:schemeClr val="dk1"/>
              </a:solidFill>
              <a:effectLst/>
              <a:latin typeface="+mn-lt"/>
              <a:ea typeface="+mn-ea"/>
              <a:cs typeface="+mn-cs"/>
            </a:rPr>
            <a:t>年度までは基幹施設建設による公債費率の増は想定できるうえに脱炭素関連の建設費等から令和</a:t>
          </a:r>
          <a:r>
            <a:rPr lang="en-US" altLang="ja-JP" sz="1050" b="0" i="0" baseline="0">
              <a:solidFill>
                <a:schemeClr val="dk1"/>
              </a:solidFill>
              <a:effectLst/>
              <a:latin typeface="+mn-lt"/>
              <a:ea typeface="+mn-ea"/>
              <a:cs typeface="+mn-cs"/>
            </a:rPr>
            <a:t>7</a:t>
          </a:r>
          <a:r>
            <a:rPr lang="ja-JP" altLang="ja-JP" sz="1050" b="0" i="0" baseline="0">
              <a:solidFill>
                <a:schemeClr val="dk1"/>
              </a:solidFill>
              <a:effectLst/>
              <a:latin typeface="+mn-lt"/>
              <a:ea typeface="+mn-ea"/>
              <a:cs typeface="+mn-cs"/>
            </a:rPr>
            <a:t>年度までは増加の傾向にあることから、以降は起債借入額を調整し計画的な財政運営に徹することで増加は抑えられるものであると考える。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80</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6829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538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46989</xdr:rowOff>
    </xdr:from>
    <xdr:to>
      <xdr:col>15</xdr:col>
      <xdr:colOff>98425</xdr:colOff>
      <xdr:row>78</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4200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78</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829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160020</xdr:rowOff>
    </xdr:from>
    <xdr:to>
      <xdr:col>24</xdr:col>
      <xdr:colOff>76200</xdr:colOff>
      <xdr:row>80</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68597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61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167639</xdr:rowOff>
    </xdr:from>
    <xdr:to>
      <xdr:col>11</xdr:col>
      <xdr:colOff>60325</xdr:colOff>
      <xdr:row>78</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82566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基幹施設整備にかかる地方債の償還発生等から全体的に当該事業以外部分の経費を抑制することで全体の事業費をコントロールした。</a:t>
          </a:r>
          <a:r>
            <a:rPr lang="ja-JP" altLang="en-US" sz="1100">
              <a:solidFill>
                <a:schemeClr val="dk1"/>
              </a:solidFill>
              <a:effectLst/>
              <a:latin typeface="+mn-lt"/>
              <a:ea typeface="+mn-ea"/>
              <a:cs typeface="+mn-cs"/>
            </a:rPr>
            <a:t>この結果、前年度より減となっている。</a:t>
          </a:r>
          <a:endParaRPr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96520</xdr:rowOff>
    </xdr:from>
    <xdr:to>
      <xdr:col>82</xdr:col>
      <xdr:colOff>107950</xdr:colOff>
      <xdr:row>76</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552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93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20320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77</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5052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45720</xdr:rowOff>
    </xdr:from>
    <xdr:to>
      <xdr:col>82</xdr:col>
      <xdr:colOff>158750</xdr:colOff>
      <xdr:row>75</xdr:row>
      <xdr:rowOff>147320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62247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15239</xdr:rowOff>
    </xdr:from>
    <xdr:to>
      <xdr:col>65</xdr:col>
      <xdr:colOff>53975</xdr:colOff>
      <xdr:row>77</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101616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85114</xdr:rowOff>
    </xdr:from>
    <xdr:to>
      <xdr:col>29</xdr:col>
      <xdr:colOff>127000</xdr:colOff>
      <xdr:row>15</xdr:row>
      <xdr:rowOff>101921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04489"/>
          <a:ext cx="647700" cy="1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96805</xdr:rowOff>
    </xdr:from>
    <xdr:to>
      <xdr:col>26</xdr:col>
      <xdr:colOff>50800</xdr:colOff>
      <xdr:row>15</xdr:row>
      <xdr:rowOff>101921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716180"/>
          <a:ext cx="698500" cy="5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96805</xdr:rowOff>
    </xdr:from>
    <xdr:to>
      <xdr:col>22</xdr:col>
      <xdr:colOff>114300</xdr:colOff>
      <xdr:row>15</xdr:row>
      <xdr:rowOff>152983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16180"/>
          <a:ext cx="698500" cy="5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152983</xdr:rowOff>
    </xdr:from>
    <xdr:to>
      <xdr:col>18</xdr:col>
      <xdr:colOff>177800</xdr:colOff>
      <xdr:row>16</xdr:row>
      <xdr:rowOff>18983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72358"/>
          <a:ext cx="698500" cy="3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34314</xdr:rowOff>
    </xdr:from>
    <xdr:to>
      <xdr:col>29</xdr:col>
      <xdr:colOff>177800</xdr:colOff>
      <xdr:row>15</xdr:row>
      <xdr:rowOff>135914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5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50841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51121</xdr:rowOff>
    </xdr:from>
    <xdr:to>
      <xdr:col>26</xdr:col>
      <xdr:colOff>101600</xdr:colOff>
      <xdr:row>15</xdr:row>
      <xdr:rowOff>152721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7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162898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3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46005</xdr:rowOff>
    </xdr:from>
    <xdr:to>
      <xdr:col>22</xdr:col>
      <xdr:colOff>165100</xdr:colOff>
      <xdr:row>15</xdr:row>
      <xdr:rowOff>147605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6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157782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102183</xdr:rowOff>
    </xdr:from>
    <xdr:to>
      <xdr:col>19</xdr:col>
      <xdr:colOff>38100</xdr:colOff>
      <xdr:row>16</xdr:row>
      <xdr:rowOff>32333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2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42510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139633</xdr:rowOff>
    </xdr:from>
    <xdr:to>
      <xdr:col>15</xdr:col>
      <xdr:colOff>101600</xdr:colOff>
      <xdr:row>16</xdr:row>
      <xdr:rowOff>69783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5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79960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58643</xdr:rowOff>
    </xdr:from>
    <xdr:to>
      <xdr:col>29</xdr:col>
      <xdr:colOff>127000</xdr:colOff>
      <xdr:row>35</xdr:row>
      <xdr:rowOff>111261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03800" y="6668993"/>
          <a:ext cx="647700" cy="5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58643</xdr:rowOff>
    </xdr:from>
    <xdr:to>
      <xdr:col>26</xdr:col>
      <xdr:colOff>50800</xdr:colOff>
      <xdr:row>35</xdr:row>
      <xdr:rowOff>153855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668993"/>
          <a:ext cx="698500" cy="9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153855</xdr:rowOff>
    </xdr:from>
    <xdr:to>
      <xdr:col>22</xdr:col>
      <xdr:colOff>114300</xdr:colOff>
      <xdr:row>35</xdr:row>
      <xdr:rowOff>328031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764205"/>
          <a:ext cx="698500" cy="17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328031</xdr:rowOff>
    </xdr:from>
    <xdr:to>
      <xdr:col>18</xdr:col>
      <xdr:colOff>177800</xdr:colOff>
      <xdr:row>36</xdr:row>
      <xdr:rowOff>83229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938381"/>
          <a:ext cx="698500" cy="9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60461</xdr:rowOff>
    </xdr:from>
    <xdr:to>
      <xdr:col>29</xdr:col>
      <xdr:colOff>177800</xdr:colOff>
      <xdr:row>35</xdr:row>
      <xdr:rowOff>162061</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67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248438</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51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7843</xdr:rowOff>
    </xdr:from>
    <xdr:to>
      <xdr:col>26</xdr:col>
      <xdr:colOff>101600</xdr:colOff>
      <xdr:row>35</xdr:row>
      <xdr:rowOff>109443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618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119620</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38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103055</xdr:rowOff>
    </xdr:from>
    <xdr:to>
      <xdr:col>22</xdr:col>
      <xdr:colOff>165100</xdr:colOff>
      <xdr:row>35</xdr:row>
      <xdr:rowOff>204655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7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214832</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48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277231</xdr:rowOff>
    </xdr:from>
    <xdr:to>
      <xdr:col>19</xdr:col>
      <xdr:colOff>38100</xdr:colOff>
      <xdr:row>36</xdr:row>
      <xdr:rowOff>35931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88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46108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65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32429</xdr:rowOff>
    </xdr:from>
    <xdr:to>
      <xdr:col>15</xdr:col>
      <xdr:colOff>101600</xdr:colOff>
      <xdr:row>36</xdr:row>
      <xdr:rowOff>134029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98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144206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75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26108</xdr:rowOff>
    </xdr:from>
    <xdr:to>
      <xdr:col>24</xdr:col>
      <xdr:colOff>63500</xdr:colOff>
      <xdr:row>34</xdr:row>
      <xdr:rowOff>32160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55408"/>
          <a:ext cx="8382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28897</xdr:rowOff>
    </xdr:from>
    <xdr:to>
      <xdr:col>19</xdr:col>
      <xdr:colOff>177800</xdr:colOff>
      <xdr:row>34</xdr:row>
      <xdr:rowOff>32160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5858197"/>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28897</xdr:rowOff>
    </xdr:from>
    <xdr:to>
      <xdr:col>15</xdr:col>
      <xdr:colOff>50800</xdr:colOff>
      <xdr:row>34</xdr:row>
      <xdr:rowOff>92663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858197"/>
          <a:ext cx="889000" cy="6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92663</xdr:rowOff>
    </xdr:from>
    <xdr:to>
      <xdr:col>10</xdr:col>
      <xdr:colOff>114300</xdr:colOff>
      <xdr:row>35</xdr:row>
      <xdr:rowOff>117190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21963"/>
          <a:ext cx="889000" cy="19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146758</xdr:rowOff>
    </xdr:from>
    <xdr:to>
      <xdr:col>24</xdr:col>
      <xdr:colOff>114300</xdr:colOff>
      <xdr:row>34</xdr:row>
      <xdr:rowOff>76908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169635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5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152810</xdr:rowOff>
    </xdr:from>
    <xdr:to>
      <xdr:col>20</xdr:col>
      <xdr:colOff>38100</xdr:colOff>
      <xdr:row>34</xdr:row>
      <xdr:rowOff>82960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99487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58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149547</xdr:rowOff>
    </xdr:from>
    <xdr:to>
      <xdr:col>15</xdr:col>
      <xdr:colOff>101600</xdr:colOff>
      <xdr:row>34</xdr:row>
      <xdr:rowOff>79697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96224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58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41863</xdr:rowOff>
    </xdr:from>
    <xdr:to>
      <xdr:col>10</xdr:col>
      <xdr:colOff>165100</xdr:colOff>
      <xdr:row>34</xdr:row>
      <xdr:rowOff>143463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8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159990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4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66390</xdr:rowOff>
    </xdr:from>
    <xdr:to>
      <xdr:col>6</xdr:col>
      <xdr:colOff>38100</xdr:colOff>
      <xdr:row>35</xdr:row>
      <xdr:rowOff>167990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13067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138954</xdr:rowOff>
    </xdr:from>
    <xdr:to>
      <xdr:col>24</xdr:col>
      <xdr:colOff>63500</xdr:colOff>
      <xdr:row>51</xdr:row>
      <xdr:rowOff>145406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8711454"/>
          <a:ext cx="838200" cy="17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138954</xdr:rowOff>
    </xdr:from>
    <xdr:to>
      <xdr:col>19</xdr:col>
      <xdr:colOff>177800</xdr:colOff>
      <xdr:row>52</xdr:row>
      <xdr:rowOff>68240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8711454"/>
          <a:ext cx="889000" cy="27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68240</xdr:rowOff>
    </xdr:from>
    <xdr:to>
      <xdr:col>15</xdr:col>
      <xdr:colOff>50800</xdr:colOff>
      <xdr:row>53</xdr:row>
      <xdr:rowOff>26804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983640"/>
          <a:ext cx="889000" cy="13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26804</xdr:rowOff>
    </xdr:from>
    <xdr:to>
      <xdr:col>10</xdr:col>
      <xdr:colOff>114300</xdr:colOff>
      <xdr:row>54</xdr:row>
      <xdr:rowOff>3794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113654"/>
          <a:ext cx="889000" cy="1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94606</xdr:rowOff>
    </xdr:from>
    <xdr:to>
      <xdr:col>24</xdr:col>
      <xdr:colOff>114300</xdr:colOff>
      <xdr:row>52</xdr:row>
      <xdr:rowOff>24756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8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9533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75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88154</xdr:rowOff>
    </xdr:from>
    <xdr:to>
      <xdr:col>20</xdr:col>
      <xdr:colOff>38100</xdr:colOff>
      <xdr:row>51</xdr:row>
      <xdr:rowOff>18304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6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34831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43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17440</xdr:rowOff>
    </xdr:from>
    <xdr:to>
      <xdr:col>15</xdr:col>
      <xdr:colOff>101600</xdr:colOff>
      <xdr:row>52</xdr:row>
      <xdr:rowOff>119040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9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135567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70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147454</xdr:rowOff>
    </xdr:from>
    <xdr:to>
      <xdr:col>10</xdr:col>
      <xdr:colOff>165100</xdr:colOff>
      <xdr:row>53</xdr:row>
      <xdr:rowOff>77604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0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94131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883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124444</xdr:rowOff>
    </xdr:from>
    <xdr:to>
      <xdr:col>6</xdr:col>
      <xdr:colOff>38100</xdr:colOff>
      <xdr:row>54</xdr:row>
      <xdr:rowOff>54594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2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71121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898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51265</xdr:rowOff>
    </xdr:from>
    <xdr:to>
      <xdr:col>24</xdr:col>
      <xdr:colOff>63500</xdr:colOff>
      <xdr:row>78</xdr:row>
      <xdr:rowOff>100490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4365"/>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51265</xdr:rowOff>
    </xdr:from>
    <xdr:to>
      <xdr:col>19</xdr:col>
      <xdr:colOff>177800</xdr:colOff>
      <xdr:row>78</xdr:row>
      <xdr:rowOff>133778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4365"/>
          <a:ext cx="889000" cy="8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57872</xdr:rowOff>
    </xdr:from>
    <xdr:to>
      <xdr:col>15</xdr:col>
      <xdr:colOff>50800</xdr:colOff>
      <xdr:row>78</xdr:row>
      <xdr:rowOff>133778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0972"/>
          <a:ext cx="889000" cy="7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57872</xdr:rowOff>
    </xdr:from>
    <xdr:to>
      <xdr:col>10</xdr:col>
      <xdr:colOff>114300</xdr:colOff>
      <xdr:row>78</xdr:row>
      <xdr:rowOff>83257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0972"/>
          <a:ext cx="8890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49690</xdr:rowOff>
    </xdr:from>
    <xdr:to>
      <xdr:col>24</xdr:col>
      <xdr:colOff>114300</xdr:colOff>
      <xdr:row>78</xdr:row>
      <xdr:rowOff>151290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28117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465</xdr:rowOff>
    </xdr:from>
    <xdr:to>
      <xdr:col>20</xdr:col>
      <xdr:colOff>38100</xdr:colOff>
      <xdr:row>78</xdr:row>
      <xdr:rowOff>102065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93192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82978</xdr:rowOff>
    </xdr:from>
    <xdr:to>
      <xdr:col>15</xdr:col>
      <xdr:colOff>101600</xdr:colOff>
      <xdr:row>79</xdr:row>
      <xdr:rowOff>13128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4255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7072</xdr:rowOff>
    </xdr:from>
    <xdr:to>
      <xdr:col>10</xdr:col>
      <xdr:colOff>165100</xdr:colOff>
      <xdr:row>78</xdr:row>
      <xdr:rowOff>108672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99799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32457</xdr:rowOff>
    </xdr:from>
    <xdr:to>
      <xdr:col>6</xdr:col>
      <xdr:colOff>38100</xdr:colOff>
      <xdr:row>78</xdr:row>
      <xdr:rowOff>134057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125184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142329</xdr:rowOff>
    </xdr:from>
    <xdr:to>
      <xdr:col>24</xdr:col>
      <xdr:colOff>63500</xdr:colOff>
      <xdr:row>94</xdr:row>
      <xdr:rowOff>139027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87179"/>
          <a:ext cx="838200" cy="1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139027</xdr:rowOff>
    </xdr:from>
    <xdr:to>
      <xdr:col>19</xdr:col>
      <xdr:colOff>177800</xdr:colOff>
      <xdr:row>95</xdr:row>
      <xdr:rowOff>89484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55327"/>
          <a:ext cx="889000" cy="1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26175</xdr:rowOff>
    </xdr:from>
    <xdr:to>
      <xdr:col>15</xdr:col>
      <xdr:colOff>50800</xdr:colOff>
      <xdr:row>95</xdr:row>
      <xdr:rowOff>89484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313925"/>
          <a:ext cx="889000" cy="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26175</xdr:rowOff>
    </xdr:from>
    <xdr:to>
      <xdr:col>10</xdr:col>
      <xdr:colOff>114300</xdr:colOff>
      <xdr:row>95</xdr:row>
      <xdr:rowOff>75540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13925"/>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91529</xdr:rowOff>
    </xdr:from>
    <xdr:to>
      <xdr:col>24</xdr:col>
      <xdr:colOff>114300</xdr:colOff>
      <xdr:row>94</xdr:row>
      <xdr:rowOff>21679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0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114406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8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88227</xdr:rowOff>
    </xdr:from>
    <xdr:to>
      <xdr:col>20</xdr:col>
      <xdr:colOff>38100</xdr:colOff>
      <xdr:row>95</xdr:row>
      <xdr:rowOff>18377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34904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9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38684</xdr:rowOff>
    </xdr:from>
    <xdr:to>
      <xdr:col>15</xdr:col>
      <xdr:colOff>101600</xdr:colOff>
      <xdr:row>95</xdr:row>
      <xdr:rowOff>140284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131411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146825</xdr:rowOff>
    </xdr:from>
    <xdr:to>
      <xdr:col>10</xdr:col>
      <xdr:colOff>165100</xdr:colOff>
      <xdr:row>95</xdr:row>
      <xdr:rowOff>76975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93502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24740</xdr:rowOff>
    </xdr:from>
    <xdr:to>
      <xdr:col>6</xdr:col>
      <xdr:colOff>38100</xdr:colOff>
      <xdr:row>95</xdr:row>
      <xdr:rowOff>126340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142867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65398</xdr:rowOff>
    </xdr:from>
    <xdr:to>
      <xdr:col>55</xdr:col>
      <xdr:colOff>0</xdr:colOff>
      <xdr:row>34</xdr:row>
      <xdr:rowOff>97763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94698"/>
          <a:ext cx="8382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65398</xdr:rowOff>
    </xdr:from>
    <xdr:to>
      <xdr:col>50</xdr:col>
      <xdr:colOff>114300</xdr:colOff>
      <xdr:row>35</xdr:row>
      <xdr:rowOff>87427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94698"/>
          <a:ext cx="889000" cy="1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113453</xdr:rowOff>
    </xdr:from>
    <xdr:to>
      <xdr:col>45</xdr:col>
      <xdr:colOff>177800</xdr:colOff>
      <xdr:row>35</xdr:row>
      <xdr:rowOff>87427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771303"/>
          <a:ext cx="889000" cy="3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113453</xdr:rowOff>
    </xdr:from>
    <xdr:to>
      <xdr:col>41</xdr:col>
      <xdr:colOff>50800</xdr:colOff>
      <xdr:row>35</xdr:row>
      <xdr:rowOff>122890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771303"/>
          <a:ext cx="889000" cy="3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46963</xdr:rowOff>
    </xdr:from>
    <xdr:to>
      <xdr:col>55</xdr:col>
      <xdr:colOff>50800</xdr:colOff>
      <xdr:row>34</xdr:row>
      <xdr:rowOff>148563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69840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2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14598</xdr:rowOff>
    </xdr:from>
    <xdr:to>
      <xdr:col>50</xdr:col>
      <xdr:colOff>165100</xdr:colOff>
      <xdr:row>34</xdr:row>
      <xdr:rowOff>116198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132725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1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36627</xdr:rowOff>
    </xdr:from>
    <xdr:to>
      <xdr:col>46</xdr:col>
      <xdr:colOff>38100</xdr:colOff>
      <xdr:row>35</xdr:row>
      <xdr:rowOff>138227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154754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1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62653</xdr:rowOff>
    </xdr:from>
    <xdr:to>
      <xdr:col>41</xdr:col>
      <xdr:colOff>101600</xdr:colOff>
      <xdr:row>33</xdr:row>
      <xdr:rowOff>164253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7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9330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49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72090</xdr:rowOff>
    </xdr:from>
    <xdr:to>
      <xdr:col>36</xdr:col>
      <xdr:colOff>165100</xdr:colOff>
      <xdr:row>36</xdr:row>
      <xdr:rowOff>2240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18767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22866</xdr:rowOff>
    </xdr:from>
    <xdr:to>
      <xdr:col>55</xdr:col>
      <xdr:colOff>0</xdr:colOff>
      <xdr:row>57</xdr:row>
      <xdr:rowOff>80604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595366"/>
          <a:ext cx="838200" cy="125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148075</xdr:rowOff>
    </xdr:from>
    <xdr:to>
      <xdr:col>50</xdr:col>
      <xdr:colOff>114300</xdr:colOff>
      <xdr:row>57</xdr:row>
      <xdr:rowOff>80604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234925"/>
          <a:ext cx="889000" cy="6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148075</xdr:rowOff>
    </xdr:from>
    <xdr:to>
      <xdr:col>45</xdr:col>
      <xdr:colOff>177800</xdr:colOff>
      <xdr:row>55</xdr:row>
      <xdr:rowOff>92131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34925"/>
          <a:ext cx="889000" cy="28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124448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135548</xdr:rowOff>
    </xdr:from>
    <xdr:to>
      <xdr:col>41</xdr:col>
      <xdr:colOff>50800</xdr:colOff>
      <xdr:row>55</xdr:row>
      <xdr:rowOff>92131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050948"/>
          <a:ext cx="889000" cy="47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143516</xdr:rowOff>
    </xdr:from>
    <xdr:to>
      <xdr:col>55</xdr:col>
      <xdr:colOff>50800</xdr:colOff>
      <xdr:row>50</xdr:row>
      <xdr:rowOff>73666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5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96543</xdr:rowOff>
    </xdr:from>
    <xdr:ext cx="690189"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497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29804</xdr:rowOff>
    </xdr:from>
    <xdr:to>
      <xdr:col>50</xdr:col>
      <xdr:colOff>165100</xdr:colOff>
      <xdr:row>57</xdr:row>
      <xdr:rowOff>131404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147931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7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97275</xdr:rowOff>
    </xdr:from>
    <xdr:to>
      <xdr:col>46</xdr:col>
      <xdr:colOff>38100</xdr:colOff>
      <xdr:row>54</xdr:row>
      <xdr:rowOff>27425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43952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95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41331</xdr:rowOff>
    </xdr:from>
    <xdr:to>
      <xdr:col>41</xdr:col>
      <xdr:colOff>101600</xdr:colOff>
      <xdr:row>55</xdr:row>
      <xdr:rowOff>142931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159458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2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84748</xdr:rowOff>
    </xdr:from>
    <xdr:to>
      <xdr:col>36</xdr:col>
      <xdr:colOff>165100</xdr:colOff>
      <xdr:row>53</xdr:row>
      <xdr:rowOff>14898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31425</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87753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162013</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677863"/>
          <a:ext cx="1270" cy="91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108690</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45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162013</xdr:rowOff>
    </xdr:from>
    <xdr:to>
      <xdr:col>55</xdr:col>
      <xdr:colOff>88900</xdr:colOff>
      <xdr:row>73</xdr:row>
      <xdr:rowOff>162013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67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66230</xdr:rowOff>
    </xdr:from>
    <xdr:to>
      <xdr:col>55</xdr:col>
      <xdr:colOff>0</xdr:colOff>
      <xdr:row>77</xdr:row>
      <xdr:rowOff>117666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96430"/>
          <a:ext cx="8382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15589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88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37162</xdr:rowOff>
    </xdr:from>
    <xdr:to>
      <xdr:col>55</xdr:col>
      <xdr:colOff>50800</xdr:colOff>
      <xdr:row>78</xdr:row>
      <xdr:rowOff>138762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151848</xdr:rowOff>
    </xdr:from>
    <xdr:to>
      <xdr:col>50</xdr:col>
      <xdr:colOff>114300</xdr:colOff>
      <xdr:row>77</xdr:row>
      <xdr:rowOff>117666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82048"/>
          <a:ext cx="889000" cy="13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25921</xdr:rowOff>
    </xdr:from>
    <xdr:to>
      <xdr:col>50</xdr:col>
      <xdr:colOff>165100</xdr:colOff>
      <xdr:row>78</xdr:row>
      <xdr:rowOff>127521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118648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118557</xdr:rowOff>
    </xdr:from>
    <xdr:to>
      <xdr:col>45</xdr:col>
      <xdr:colOff>177800</xdr:colOff>
      <xdr:row>76</xdr:row>
      <xdr:rowOff>151848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977307"/>
          <a:ext cx="889000" cy="20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11705</xdr:rowOff>
    </xdr:from>
    <xdr:to>
      <xdr:col>46</xdr:col>
      <xdr:colOff>38100</xdr:colOff>
      <xdr:row>78</xdr:row>
      <xdr:rowOff>113305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104432</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47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85685</xdr:rowOff>
    </xdr:from>
    <xdr:to>
      <xdr:col>41</xdr:col>
      <xdr:colOff>50800</xdr:colOff>
      <xdr:row>75</xdr:row>
      <xdr:rowOff>118557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258635"/>
          <a:ext cx="8890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68518</xdr:rowOff>
    </xdr:from>
    <xdr:to>
      <xdr:col>41</xdr:col>
      <xdr:colOff>101600</xdr:colOff>
      <xdr:row>78</xdr:row>
      <xdr:rowOff>170118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161245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71172</xdr:rowOff>
    </xdr:from>
    <xdr:to>
      <xdr:col>36</xdr:col>
      <xdr:colOff>165100</xdr:colOff>
      <xdr:row>79</xdr:row>
      <xdr:rowOff>1322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163899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15430</xdr:rowOff>
    </xdr:from>
    <xdr:to>
      <xdr:col>55</xdr:col>
      <xdr:colOff>50800</xdr:colOff>
      <xdr:row>76</xdr:row>
      <xdr:rowOff>117030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38308</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66866</xdr:rowOff>
    </xdr:from>
    <xdr:to>
      <xdr:col>50</xdr:col>
      <xdr:colOff>165100</xdr:colOff>
      <xdr:row>77</xdr:row>
      <xdr:rowOff>168466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13543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0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101048</xdr:rowOff>
    </xdr:from>
    <xdr:to>
      <xdr:col>46</xdr:col>
      <xdr:colOff>38100</xdr:colOff>
      <xdr:row>77</xdr:row>
      <xdr:rowOff>31198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47726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90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67757</xdr:rowOff>
    </xdr:from>
    <xdr:to>
      <xdr:col>41</xdr:col>
      <xdr:colOff>101600</xdr:colOff>
      <xdr:row>75</xdr:row>
      <xdr:rowOff>169357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14434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70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34885</xdr:rowOff>
    </xdr:from>
    <xdr:to>
      <xdr:col>36</xdr:col>
      <xdr:colOff>165100</xdr:colOff>
      <xdr:row>71</xdr:row>
      <xdr:rowOff>136485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2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153012</xdr:rowOff>
    </xdr:from>
    <xdr:ext cx="69018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27205" y="11983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19714</xdr:rowOff>
    </xdr:from>
    <xdr:to>
      <xdr:col>55</xdr:col>
      <xdr:colOff>0</xdr:colOff>
      <xdr:row>98</xdr:row>
      <xdr:rowOff>64224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621664"/>
          <a:ext cx="838200" cy="124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125903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56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167091</xdr:rowOff>
    </xdr:from>
    <xdr:to>
      <xdr:col>50</xdr:col>
      <xdr:colOff>114300</xdr:colOff>
      <xdr:row>98</xdr:row>
      <xdr:rowOff>64224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83391"/>
          <a:ext cx="889000" cy="58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167091</xdr:rowOff>
    </xdr:from>
    <xdr:to>
      <xdr:col>45</xdr:col>
      <xdr:colOff>177800</xdr:colOff>
      <xdr:row>98</xdr:row>
      <xdr:rowOff>41247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83391"/>
          <a:ext cx="889000" cy="55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17104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81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41247</xdr:rowOff>
    </xdr:from>
    <xdr:to>
      <xdr:col>41</xdr:col>
      <xdr:colOff>50800</xdr:colOff>
      <xdr:row>99</xdr:row>
      <xdr:rowOff>19501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43347"/>
          <a:ext cx="889000" cy="1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140364</xdr:rowOff>
    </xdr:from>
    <xdr:to>
      <xdr:col>55</xdr:col>
      <xdr:colOff>50800</xdr:colOff>
      <xdr:row>91</xdr:row>
      <xdr:rowOff>70514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5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93391</xdr:rowOff>
    </xdr:from>
    <xdr:ext cx="690189"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523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13424</xdr:rowOff>
    </xdr:from>
    <xdr:to>
      <xdr:col>50</xdr:col>
      <xdr:colOff>165100</xdr:colOff>
      <xdr:row>98</xdr:row>
      <xdr:rowOff>115024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106151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90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116291</xdr:rowOff>
    </xdr:from>
    <xdr:to>
      <xdr:col>46</xdr:col>
      <xdr:colOff>38100</xdr:colOff>
      <xdr:row>95</xdr:row>
      <xdr:rowOff>46441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62968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00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161897</xdr:rowOff>
    </xdr:from>
    <xdr:to>
      <xdr:col>41</xdr:col>
      <xdr:colOff>101600</xdr:colOff>
      <xdr:row>98</xdr:row>
      <xdr:rowOff>92047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83174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88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140151</xdr:rowOff>
    </xdr:from>
    <xdr:to>
      <xdr:col>36</xdr:col>
      <xdr:colOff>165100</xdr:colOff>
      <xdr:row>99</xdr:row>
      <xdr:rowOff>70301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9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61428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70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68472</xdr:rowOff>
    </xdr:from>
    <xdr:to>
      <xdr:col>85</xdr:col>
      <xdr:colOff>127000</xdr:colOff>
      <xdr:row>39</xdr:row>
      <xdr:rowOff>89267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55022"/>
          <a:ext cx="8382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84372</xdr:rowOff>
    </xdr:from>
    <xdr:to>
      <xdr:col>81</xdr:col>
      <xdr:colOff>50800</xdr:colOff>
      <xdr:row>39</xdr:row>
      <xdr:rowOff>89267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70922"/>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170776</xdr:rowOff>
    </xdr:from>
    <xdr:to>
      <xdr:col>76</xdr:col>
      <xdr:colOff>114300</xdr:colOff>
      <xdr:row>39</xdr:row>
      <xdr:rowOff>84372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85876"/>
          <a:ext cx="889000" cy="8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154033</xdr:rowOff>
    </xdr:from>
    <xdr:to>
      <xdr:col>71</xdr:col>
      <xdr:colOff>177800</xdr:colOff>
      <xdr:row>38</xdr:row>
      <xdr:rowOff>170776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497683"/>
          <a:ext cx="889000" cy="18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94916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7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17672</xdr:rowOff>
    </xdr:from>
    <xdr:to>
      <xdr:col>85</xdr:col>
      <xdr:colOff>177800</xdr:colOff>
      <xdr:row>39</xdr:row>
      <xdr:rowOff>119272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104049</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1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38467</xdr:rowOff>
    </xdr:from>
    <xdr:to>
      <xdr:col>81</xdr:col>
      <xdr:colOff>101600</xdr:colOff>
      <xdr:row>39</xdr:row>
      <xdr:rowOff>140067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8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33572</xdr:rowOff>
    </xdr:from>
    <xdr:to>
      <xdr:col>76</xdr:col>
      <xdr:colOff>165100</xdr:colOff>
      <xdr:row>39</xdr:row>
      <xdr:rowOff>135172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126299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81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119976</xdr:rowOff>
    </xdr:from>
    <xdr:to>
      <xdr:col>72</xdr:col>
      <xdr:colOff>38100</xdr:colOff>
      <xdr:row>39</xdr:row>
      <xdr:rowOff>50126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41253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7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103233</xdr:rowOff>
    </xdr:from>
    <xdr:to>
      <xdr:col>67</xdr:col>
      <xdr:colOff>101600</xdr:colOff>
      <xdr:row>38</xdr:row>
      <xdr:rowOff>33383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49910</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113987</xdr:rowOff>
    </xdr:from>
    <xdr:to>
      <xdr:col>85</xdr:col>
      <xdr:colOff>127000</xdr:colOff>
      <xdr:row>73</xdr:row>
      <xdr:rowOff>166069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629837"/>
          <a:ext cx="8382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166069</xdr:rowOff>
    </xdr:from>
    <xdr:to>
      <xdr:col>81</xdr:col>
      <xdr:colOff>50800</xdr:colOff>
      <xdr:row>74</xdr:row>
      <xdr:rowOff>97075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681919"/>
          <a:ext cx="889000" cy="10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97075</xdr:rowOff>
    </xdr:from>
    <xdr:to>
      <xdr:col>76</xdr:col>
      <xdr:colOff>114300</xdr:colOff>
      <xdr:row>75</xdr:row>
      <xdr:rowOff>63274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784375"/>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63274</xdr:rowOff>
    </xdr:from>
    <xdr:to>
      <xdr:col>71</xdr:col>
      <xdr:colOff>177800</xdr:colOff>
      <xdr:row>76</xdr:row>
      <xdr:rowOff>34553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922024"/>
          <a:ext cx="889000" cy="1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63187</xdr:rowOff>
    </xdr:from>
    <xdr:to>
      <xdr:col>85</xdr:col>
      <xdr:colOff>177800</xdr:colOff>
      <xdr:row>73</xdr:row>
      <xdr:rowOff>164787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86064</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43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115269</xdr:rowOff>
    </xdr:from>
    <xdr:to>
      <xdr:col>81</xdr:col>
      <xdr:colOff>101600</xdr:colOff>
      <xdr:row>74</xdr:row>
      <xdr:rowOff>45419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61946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40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46275</xdr:rowOff>
    </xdr:from>
    <xdr:to>
      <xdr:col>76</xdr:col>
      <xdr:colOff>165100</xdr:colOff>
      <xdr:row>74</xdr:row>
      <xdr:rowOff>147875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164402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50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12474</xdr:rowOff>
    </xdr:from>
    <xdr:to>
      <xdr:col>72</xdr:col>
      <xdr:colOff>38100</xdr:colOff>
      <xdr:row>75</xdr:row>
      <xdr:rowOff>114074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130601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64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155203</xdr:rowOff>
    </xdr:from>
    <xdr:to>
      <xdr:col>67</xdr:col>
      <xdr:colOff>101600</xdr:colOff>
      <xdr:row>76</xdr:row>
      <xdr:rowOff>85353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101880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78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71096</xdr:rowOff>
    </xdr:from>
    <xdr:to>
      <xdr:col>85</xdr:col>
      <xdr:colOff>127000</xdr:colOff>
      <xdr:row>96</xdr:row>
      <xdr:rowOff>77372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30296"/>
          <a:ext cx="838200" cy="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71096</xdr:rowOff>
    </xdr:from>
    <xdr:to>
      <xdr:col>81</xdr:col>
      <xdr:colOff>50800</xdr:colOff>
      <xdr:row>97</xdr:row>
      <xdr:rowOff>1054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30296"/>
          <a:ext cx="889000" cy="10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293</xdr:rowOff>
    </xdr:from>
    <xdr:to>
      <xdr:col>76</xdr:col>
      <xdr:colOff>114300</xdr:colOff>
      <xdr:row>97</xdr:row>
      <xdr:rowOff>1054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63094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293</xdr:rowOff>
    </xdr:from>
    <xdr:to>
      <xdr:col>71</xdr:col>
      <xdr:colOff>177800</xdr:colOff>
      <xdr:row>97</xdr:row>
      <xdr:rowOff>117010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30943"/>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26572</xdr:rowOff>
    </xdr:from>
    <xdr:to>
      <xdr:col>85</xdr:col>
      <xdr:colOff>177800</xdr:colOff>
      <xdr:row>96</xdr:row>
      <xdr:rowOff>128172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49449</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3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20296</xdr:rowOff>
    </xdr:from>
    <xdr:to>
      <xdr:col>81</xdr:col>
      <xdr:colOff>101600</xdr:colOff>
      <xdr:row>96</xdr:row>
      <xdr:rowOff>121896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138423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25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121704</xdr:rowOff>
    </xdr:from>
    <xdr:to>
      <xdr:col>76</xdr:col>
      <xdr:colOff>165100</xdr:colOff>
      <xdr:row>97</xdr:row>
      <xdr:rowOff>51854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42981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67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120943</xdr:rowOff>
    </xdr:from>
    <xdr:to>
      <xdr:col>72</xdr:col>
      <xdr:colOff>38100</xdr:colOff>
      <xdr:row>97</xdr:row>
      <xdr:rowOff>51093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67620</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35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66210</xdr:rowOff>
    </xdr:from>
    <xdr:to>
      <xdr:col>67</xdr:col>
      <xdr:colOff>101600</xdr:colOff>
      <xdr:row>97</xdr:row>
      <xdr:rowOff>167810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12887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87899</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431549"/>
          <a:ext cx="838200" cy="2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87899</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31549"/>
          <a:ext cx="889000" cy="2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142674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65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107467</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22567"/>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45242</xdr:rowOff>
    </xdr:from>
    <xdr:to>
      <xdr:col>102</xdr:col>
      <xdr:colOff>114300</xdr:colOff>
      <xdr:row>38</xdr:row>
      <xdr:rowOff>107467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60342"/>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171386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686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37099</xdr:rowOff>
    </xdr:from>
    <xdr:to>
      <xdr:col>112</xdr:col>
      <xdr:colOff>38100</xdr:colOff>
      <xdr:row>37</xdr:row>
      <xdr:rowOff>138699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155226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5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56667</xdr:rowOff>
    </xdr:from>
    <xdr:to>
      <xdr:col>102</xdr:col>
      <xdr:colOff>165100</xdr:colOff>
      <xdr:row>38</xdr:row>
      <xdr:rowOff>158267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149394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6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165892</xdr:rowOff>
    </xdr:from>
    <xdr:to>
      <xdr:col>98</xdr:col>
      <xdr:colOff>38100</xdr:colOff>
      <xdr:row>38</xdr:row>
      <xdr:rowOff>96042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112570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75523</xdr:rowOff>
    </xdr:from>
    <xdr:to>
      <xdr:col>116</xdr:col>
      <xdr:colOff>63500</xdr:colOff>
      <xdr:row>76</xdr:row>
      <xdr:rowOff>16224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934273"/>
          <a:ext cx="838200" cy="1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75523</xdr:rowOff>
    </xdr:from>
    <xdr:to>
      <xdr:col>111</xdr:col>
      <xdr:colOff>177800</xdr:colOff>
      <xdr:row>75</xdr:row>
      <xdr:rowOff>116667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34273"/>
          <a:ext cx="889000" cy="4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116667</xdr:rowOff>
    </xdr:from>
    <xdr:to>
      <xdr:col>107</xdr:col>
      <xdr:colOff>50800</xdr:colOff>
      <xdr:row>75</xdr:row>
      <xdr:rowOff>119547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75417"/>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119547</xdr:rowOff>
    </xdr:from>
    <xdr:to>
      <xdr:col>102</xdr:col>
      <xdr:colOff>114300</xdr:colOff>
      <xdr:row>76</xdr:row>
      <xdr:rowOff>9192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78297"/>
          <a:ext cx="889000" cy="6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136874</xdr:rowOff>
    </xdr:from>
    <xdr:to>
      <xdr:col>116</xdr:col>
      <xdr:colOff>114300</xdr:colOff>
      <xdr:row>76</xdr:row>
      <xdr:rowOff>67024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159751</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24723</xdr:rowOff>
    </xdr:from>
    <xdr:to>
      <xdr:col>112</xdr:col>
      <xdr:colOff>38100</xdr:colOff>
      <xdr:row>75</xdr:row>
      <xdr:rowOff>126323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142850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65867</xdr:rowOff>
    </xdr:from>
    <xdr:to>
      <xdr:col>107</xdr:col>
      <xdr:colOff>101600</xdr:colOff>
      <xdr:row>75</xdr:row>
      <xdr:rowOff>167466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24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12544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9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68747</xdr:rowOff>
    </xdr:from>
    <xdr:to>
      <xdr:col>102</xdr:col>
      <xdr:colOff>165100</xdr:colOff>
      <xdr:row>75</xdr:row>
      <xdr:rowOff>170346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274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15424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0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129842</xdr:rowOff>
    </xdr:from>
    <xdr:to>
      <xdr:col>98</xdr:col>
      <xdr:colOff>38100</xdr:colOff>
      <xdr:row>76</xdr:row>
      <xdr:rowOff>59993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88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51119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8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今後控える退職に備えた職員の補充、新人採用の一方で再任用の活用、加えて会計年度任用職員の処遇改善等により人件費が増となっている。人件費については会計年度任用職員の処遇改善</a:t>
          </a:r>
          <a:r>
            <a:rPr kumimoji="1" lang="ja-JP" altLang="en-US" sz="1000">
              <a:solidFill>
                <a:schemeClr val="dk1"/>
              </a:solidFill>
              <a:effectLst/>
              <a:latin typeface="+mn-lt"/>
              <a:ea typeface="+mn-ea"/>
              <a:cs typeface="+mn-cs"/>
            </a:rPr>
            <a:t>、人事院勧告による給与増により</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年度までは大きく上昇の見込みである。</a:t>
          </a:r>
          <a:endParaRPr lang="ja-JP" altLang="ja-JP" sz="1000">
            <a:effectLst/>
          </a:endParaRPr>
        </a:p>
        <a:p>
          <a:r>
            <a:rPr kumimoji="1" lang="ja-JP" altLang="ja-JP" sz="1000">
              <a:solidFill>
                <a:schemeClr val="dk1"/>
              </a:solidFill>
              <a:effectLst/>
              <a:latin typeface="+mn-lt"/>
              <a:ea typeface="+mn-ea"/>
              <a:cs typeface="+mn-cs"/>
            </a:rPr>
            <a:t>物件費においては地域おこし協力隊</a:t>
          </a:r>
          <a:r>
            <a:rPr kumimoji="1" lang="ja-JP" altLang="en-US" sz="1000">
              <a:solidFill>
                <a:schemeClr val="dk1"/>
              </a:solidFill>
              <a:effectLst/>
              <a:latin typeface="+mn-lt"/>
              <a:ea typeface="+mn-ea"/>
              <a:cs typeface="+mn-cs"/>
            </a:rPr>
            <a:t>運用変更により、</a:t>
          </a:r>
          <a:r>
            <a:rPr kumimoji="1" lang="ja-JP" altLang="ja-JP" sz="1000">
              <a:solidFill>
                <a:schemeClr val="dk1"/>
              </a:solidFill>
              <a:effectLst/>
              <a:latin typeface="+mn-lt"/>
              <a:ea typeface="+mn-ea"/>
              <a:cs typeface="+mn-cs"/>
            </a:rPr>
            <a:t>委託費</a:t>
          </a:r>
          <a:r>
            <a:rPr kumimoji="1" lang="ja-JP" altLang="en-US" sz="1000">
              <a:solidFill>
                <a:schemeClr val="dk1"/>
              </a:solidFill>
              <a:effectLst/>
              <a:latin typeface="+mn-lt"/>
              <a:ea typeface="+mn-ea"/>
              <a:cs typeface="+mn-cs"/>
            </a:rPr>
            <a:t>から補助費に変更になったことから事業費が変更している。</a:t>
          </a:r>
          <a:r>
            <a:rPr lang="ja-JP" altLang="en-US" sz="1000">
              <a:effectLst/>
            </a:rPr>
            <a:t>普通建設事業費については、基幹施設（新宿泊施設）の整備を令和</a:t>
          </a:r>
          <a:r>
            <a:rPr lang="en-US" altLang="ja-JP" sz="1000">
              <a:effectLst/>
            </a:rPr>
            <a:t>4</a:t>
          </a:r>
          <a:r>
            <a:rPr lang="ja-JP" altLang="en-US" sz="1000">
              <a:effectLst/>
            </a:rPr>
            <a:t>、５年度の</a:t>
          </a:r>
          <a:r>
            <a:rPr lang="en-US" altLang="ja-JP" sz="1000">
              <a:effectLst/>
            </a:rPr>
            <a:t>2</a:t>
          </a:r>
          <a:r>
            <a:rPr lang="ja-JP" altLang="en-US" sz="1000">
              <a:effectLst/>
            </a:rPr>
            <a:t>か年で実施し、令和</a:t>
          </a:r>
          <a:r>
            <a:rPr lang="en-US" altLang="ja-JP" sz="1000">
              <a:effectLst/>
            </a:rPr>
            <a:t>4</a:t>
          </a:r>
          <a:r>
            <a:rPr lang="ja-JP" altLang="en-US" sz="1000">
              <a:effectLst/>
            </a:rPr>
            <a:t>年度事業費を令和</a:t>
          </a:r>
          <a:r>
            <a:rPr lang="en-US" altLang="ja-JP" sz="1000">
              <a:effectLst/>
            </a:rPr>
            <a:t>5</a:t>
          </a:r>
          <a:r>
            <a:rPr lang="ja-JP" altLang="en-US" sz="1000">
              <a:effectLst/>
            </a:rPr>
            <a:t>年度へ繰越たことから、これが要因となって令和</a:t>
          </a:r>
          <a:r>
            <a:rPr lang="en-US" altLang="ja-JP" sz="1000">
              <a:effectLst/>
            </a:rPr>
            <a:t>5</a:t>
          </a:r>
          <a:r>
            <a:rPr lang="ja-JP" altLang="en-US" sz="1000">
              <a:effectLst/>
            </a:rPr>
            <a:t>年度の普通建設事業費が大幅増となっている。</a:t>
          </a:r>
          <a:endParaRPr lang="ja-JP" altLang="ja-JP" sz="1000">
            <a:effectLst/>
          </a:endParaRPr>
        </a:p>
        <a:p>
          <a:r>
            <a:rPr kumimoji="1" lang="ja-JP" altLang="ja-JP" sz="1000">
              <a:solidFill>
                <a:schemeClr val="dk1"/>
              </a:solidFill>
              <a:effectLst/>
              <a:latin typeface="+mn-lt"/>
              <a:ea typeface="+mn-ea"/>
              <a:cs typeface="+mn-cs"/>
            </a:rPr>
            <a:t>その他、村道橋梁等のライフサイクルコスト削減のための令和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a:t>
          </a:r>
          <a:r>
            <a:rPr kumimoji="1" lang="ja-JP" altLang="en-US" sz="1000">
              <a:solidFill>
                <a:schemeClr val="dk1"/>
              </a:solidFill>
              <a:effectLst/>
              <a:latin typeface="+mn-lt"/>
              <a:ea typeface="+mn-ea"/>
              <a:cs typeface="+mn-cs"/>
            </a:rPr>
            <a:t>度</a:t>
          </a:r>
          <a:r>
            <a:rPr kumimoji="1" lang="ja-JP" altLang="ja-JP" sz="1000">
              <a:solidFill>
                <a:schemeClr val="dk1"/>
              </a:solidFill>
              <a:effectLst/>
              <a:latin typeface="+mn-lt"/>
              <a:ea typeface="+mn-ea"/>
              <a:cs typeface="+mn-cs"/>
            </a:rPr>
            <a:t>インフラ整備は今後も引き続き必要となることから継続的な更新整備費は見込まれる。</a:t>
          </a:r>
          <a:endParaRPr lang="ja-JP" altLang="ja-JP" sz="1000">
            <a:effectLst/>
          </a:endParaRPr>
        </a:p>
        <a:p>
          <a:r>
            <a:rPr kumimoji="1" lang="ja-JP" altLang="ja-JP" sz="1000">
              <a:solidFill>
                <a:schemeClr val="dk1"/>
              </a:solidFill>
              <a:effectLst/>
              <a:latin typeface="+mn-lt"/>
              <a:ea typeface="+mn-ea"/>
              <a:cs typeface="+mn-cs"/>
            </a:rPr>
            <a:t>公債費については、基幹施設整備に資する償還により令和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年度までは増加し、さらに脱炭素関連事業・観光施設整備事業等により令和</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年度までは増加する見込みであるが以降は事業調整により抑えられるものとなっている。</a:t>
          </a:r>
          <a:endParaRPr lang="ja-JP" altLang="ja-JP" sz="1000">
            <a:effectLst/>
          </a:endParaRPr>
        </a:p>
        <a:p>
          <a:r>
            <a:rPr kumimoji="1" lang="ja-JP" altLang="ja-JP" sz="1000">
              <a:solidFill>
                <a:schemeClr val="dk1"/>
              </a:solidFill>
              <a:effectLst/>
              <a:latin typeface="+mn-lt"/>
              <a:ea typeface="+mn-ea"/>
              <a:cs typeface="+mn-cs"/>
            </a:rPr>
            <a:t>全体的に類似団体に比べコストが高くなっているが、人口が</a:t>
          </a:r>
          <a:r>
            <a:rPr kumimoji="1" lang="en-US" altLang="ja-JP" sz="1000">
              <a:solidFill>
                <a:schemeClr val="dk1"/>
              </a:solidFill>
              <a:effectLst/>
              <a:latin typeface="+mn-lt"/>
              <a:ea typeface="+mn-ea"/>
              <a:cs typeface="+mn-cs"/>
            </a:rPr>
            <a:t>5,000</a:t>
          </a:r>
          <a:r>
            <a:rPr kumimoji="1" lang="ja-JP" altLang="ja-JP" sz="1000">
              <a:solidFill>
                <a:schemeClr val="dk1"/>
              </a:solidFill>
              <a:effectLst/>
              <a:latin typeface="+mn-lt"/>
              <a:ea typeface="+mn-ea"/>
              <a:cs typeface="+mn-cs"/>
            </a:rPr>
            <a:t>人未満という類型区分の中の</a:t>
          </a:r>
          <a:r>
            <a:rPr kumimoji="1" lang="en-US" altLang="ja-JP" sz="1000">
              <a:solidFill>
                <a:schemeClr val="dk1"/>
              </a:solidFill>
              <a:effectLst/>
              <a:latin typeface="+mn-lt"/>
              <a:ea typeface="+mn-ea"/>
              <a:cs typeface="+mn-cs"/>
            </a:rPr>
            <a:t>1,400</a:t>
          </a:r>
          <a:r>
            <a:rPr kumimoji="1" lang="ja-JP" altLang="ja-JP" sz="1000">
              <a:solidFill>
                <a:schemeClr val="dk1"/>
              </a:solidFill>
              <a:effectLst/>
              <a:latin typeface="+mn-lt"/>
              <a:ea typeface="+mn-ea"/>
              <a:cs typeface="+mn-cs"/>
            </a:rPr>
            <a:t>人相当の本村において、費用の多少の増減でも一人当たりに対するコストへの影響は大きいものとなる。したがって類似団体内において基幹施設整備・地方創生推進関連事業・脱炭素および再生可能エネルギー事業等率先して事業展開している本村においては住民一人当たりのコストが全体的に高い傾向となる。</a:t>
          </a:r>
          <a:endParaRPr lang="ja-JP" altLang="ja-JP" sz="1000">
            <a:effectLst/>
          </a:endParaRPr>
        </a:p>
        <a:p>
          <a:pPr eaLnBrk="1" fontAlgn="auto" latinLnBrk="0" hangingPunct="1"/>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
1,333
57.97
5,019,602
4,835,733
178,752
1,497,585
4,623,490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73577</xdr:rowOff>
    </xdr:from>
    <xdr:to>
      <xdr:col>24</xdr:col>
      <xdr:colOff>63500</xdr:colOff>
      <xdr:row>34</xdr:row>
      <xdr:rowOff>93323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902877"/>
          <a:ext cx="8382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93323</xdr:rowOff>
    </xdr:from>
    <xdr:to>
      <xdr:col>19</xdr:col>
      <xdr:colOff>177800</xdr:colOff>
      <xdr:row>34</xdr:row>
      <xdr:rowOff>106353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92262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106353</xdr:rowOff>
    </xdr:from>
    <xdr:to>
      <xdr:col>15</xdr:col>
      <xdr:colOff>50800</xdr:colOff>
      <xdr:row>35</xdr:row>
      <xdr:rowOff>21428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5935653"/>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143472</xdr:rowOff>
    </xdr:from>
    <xdr:to>
      <xdr:col>10</xdr:col>
      <xdr:colOff>114300</xdr:colOff>
      <xdr:row>35</xdr:row>
      <xdr:rowOff>21428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5972772"/>
          <a:ext cx="889000" cy="4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22777</xdr:rowOff>
    </xdr:from>
    <xdr:to>
      <xdr:col>24</xdr:col>
      <xdr:colOff>114300</xdr:colOff>
      <xdr:row>34</xdr:row>
      <xdr:rowOff>124377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8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45654</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7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42523</xdr:rowOff>
    </xdr:from>
    <xdr:to>
      <xdr:col>20</xdr:col>
      <xdr:colOff>38100</xdr:colOff>
      <xdr:row>34</xdr:row>
      <xdr:rowOff>144123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8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160650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6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55553</xdr:rowOff>
    </xdr:from>
    <xdr:to>
      <xdr:col>15</xdr:col>
      <xdr:colOff>101600</xdr:colOff>
      <xdr:row>34</xdr:row>
      <xdr:rowOff>157153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2230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6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142078</xdr:rowOff>
    </xdr:from>
    <xdr:to>
      <xdr:col>10</xdr:col>
      <xdr:colOff>165100</xdr:colOff>
      <xdr:row>35</xdr:row>
      <xdr:rowOff>72228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9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88755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7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92672</xdr:rowOff>
    </xdr:from>
    <xdr:to>
      <xdr:col>6</xdr:col>
      <xdr:colOff>38100</xdr:colOff>
      <xdr:row>35</xdr:row>
      <xdr:rowOff>22822</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9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39349</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6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157676</xdr:rowOff>
    </xdr:from>
    <xdr:to>
      <xdr:col>24</xdr:col>
      <xdr:colOff>63500</xdr:colOff>
      <xdr:row>54</xdr:row>
      <xdr:rowOff>33584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073076"/>
          <a:ext cx="838200" cy="2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88767</xdr:rowOff>
    </xdr:from>
    <xdr:to>
      <xdr:col>19</xdr:col>
      <xdr:colOff>177800</xdr:colOff>
      <xdr:row>52</xdr:row>
      <xdr:rowOff>157676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32717"/>
          <a:ext cx="889000" cy="24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88767</xdr:rowOff>
    </xdr:from>
    <xdr:to>
      <xdr:col>15</xdr:col>
      <xdr:colOff>50800</xdr:colOff>
      <xdr:row>53</xdr:row>
      <xdr:rowOff>16448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32717"/>
          <a:ext cx="889000" cy="27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45910</xdr:rowOff>
    </xdr:from>
    <xdr:to>
      <xdr:col>10</xdr:col>
      <xdr:colOff>114300</xdr:colOff>
      <xdr:row>53</xdr:row>
      <xdr:rowOff>16448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789860"/>
          <a:ext cx="889000" cy="3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154234</xdr:rowOff>
    </xdr:from>
    <xdr:to>
      <xdr:col>24</xdr:col>
      <xdr:colOff>114300</xdr:colOff>
      <xdr:row>54</xdr:row>
      <xdr:rowOff>84384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5661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106876</xdr:rowOff>
    </xdr:from>
    <xdr:to>
      <xdr:col>20</xdr:col>
      <xdr:colOff>38100</xdr:colOff>
      <xdr:row>53</xdr:row>
      <xdr:rowOff>37026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53553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79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37967</xdr:rowOff>
    </xdr:from>
    <xdr:to>
      <xdr:col>15</xdr:col>
      <xdr:colOff>101600</xdr:colOff>
      <xdr:row>51</xdr:row>
      <xdr:rowOff>139567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156094</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8557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137098</xdr:rowOff>
    </xdr:from>
    <xdr:to>
      <xdr:col>10</xdr:col>
      <xdr:colOff>165100</xdr:colOff>
      <xdr:row>53</xdr:row>
      <xdr:rowOff>67248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0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83775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82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166560</xdr:rowOff>
    </xdr:from>
    <xdr:to>
      <xdr:col>6</xdr:col>
      <xdr:colOff>38100</xdr:colOff>
      <xdr:row>51</xdr:row>
      <xdr:rowOff>96710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7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113237</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5142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84498</xdr:rowOff>
    </xdr:from>
    <xdr:to>
      <xdr:col>24</xdr:col>
      <xdr:colOff>63500</xdr:colOff>
      <xdr:row>73</xdr:row>
      <xdr:rowOff>87840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428898"/>
          <a:ext cx="838200" cy="17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156269</xdr:rowOff>
    </xdr:from>
    <xdr:to>
      <xdr:col>19</xdr:col>
      <xdr:colOff>177800</xdr:colOff>
      <xdr:row>73</xdr:row>
      <xdr:rowOff>87840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500669"/>
          <a:ext cx="889000" cy="1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156269</xdr:rowOff>
    </xdr:from>
    <xdr:to>
      <xdr:col>15</xdr:col>
      <xdr:colOff>50800</xdr:colOff>
      <xdr:row>73</xdr:row>
      <xdr:rowOff>92398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00669"/>
          <a:ext cx="889000" cy="10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92398</xdr:rowOff>
    </xdr:from>
    <xdr:to>
      <xdr:col>10</xdr:col>
      <xdr:colOff>114300</xdr:colOff>
      <xdr:row>73</xdr:row>
      <xdr:rowOff>106224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08248"/>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33698</xdr:rowOff>
    </xdr:from>
    <xdr:to>
      <xdr:col>24</xdr:col>
      <xdr:colOff>114300</xdr:colOff>
      <xdr:row>72</xdr:row>
      <xdr:rowOff>135298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3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56575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37040</xdr:rowOff>
    </xdr:from>
    <xdr:to>
      <xdr:col>20</xdr:col>
      <xdr:colOff>38100</xdr:colOff>
      <xdr:row>73</xdr:row>
      <xdr:rowOff>138640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155167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2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105469</xdr:rowOff>
    </xdr:from>
    <xdr:to>
      <xdr:col>15</xdr:col>
      <xdr:colOff>101600</xdr:colOff>
      <xdr:row>73</xdr:row>
      <xdr:rowOff>35619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44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52146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41598</xdr:rowOff>
    </xdr:from>
    <xdr:to>
      <xdr:col>10</xdr:col>
      <xdr:colOff>165100</xdr:colOff>
      <xdr:row>73</xdr:row>
      <xdr:rowOff>143198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5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159725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3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55424</xdr:rowOff>
    </xdr:from>
    <xdr:to>
      <xdr:col>6</xdr:col>
      <xdr:colOff>38100</xdr:colOff>
      <xdr:row>73</xdr:row>
      <xdr:rowOff>157024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5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2101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34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53279</xdr:rowOff>
    </xdr:from>
    <xdr:to>
      <xdr:col>24</xdr:col>
      <xdr:colOff>63500</xdr:colOff>
      <xdr:row>96</xdr:row>
      <xdr:rowOff>19476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483779"/>
          <a:ext cx="838200" cy="99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19476</xdr:rowOff>
    </xdr:from>
    <xdr:to>
      <xdr:col>19</xdr:col>
      <xdr:colOff>177800</xdr:colOff>
      <xdr:row>96</xdr:row>
      <xdr:rowOff>55043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8676"/>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98535</xdr:rowOff>
    </xdr:from>
    <xdr:to>
      <xdr:col>15</xdr:col>
      <xdr:colOff>50800</xdr:colOff>
      <xdr:row>96</xdr:row>
      <xdr:rowOff>55043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5871935"/>
          <a:ext cx="889000" cy="64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75470</xdr:rowOff>
    </xdr:from>
    <xdr:to>
      <xdr:col>10</xdr:col>
      <xdr:colOff>114300</xdr:colOff>
      <xdr:row>92</xdr:row>
      <xdr:rowOff>98535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677420"/>
          <a:ext cx="889000" cy="19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2479</xdr:rowOff>
    </xdr:from>
    <xdr:to>
      <xdr:col>24</xdr:col>
      <xdr:colOff>114300</xdr:colOff>
      <xdr:row>90</xdr:row>
      <xdr:rowOff>104079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4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126956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38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140126</xdr:rowOff>
    </xdr:from>
    <xdr:to>
      <xdr:col>20</xdr:col>
      <xdr:colOff>38100</xdr:colOff>
      <xdr:row>96</xdr:row>
      <xdr:rowOff>70276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86803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0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4243</xdr:rowOff>
    </xdr:from>
    <xdr:to>
      <xdr:col>15</xdr:col>
      <xdr:colOff>101600</xdr:colOff>
      <xdr:row>96</xdr:row>
      <xdr:rowOff>105843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122370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3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47735</xdr:rowOff>
    </xdr:from>
    <xdr:to>
      <xdr:col>10</xdr:col>
      <xdr:colOff>165100</xdr:colOff>
      <xdr:row>92</xdr:row>
      <xdr:rowOff>149335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8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165862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59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24670</xdr:rowOff>
    </xdr:from>
    <xdr:to>
      <xdr:col>6</xdr:col>
      <xdr:colOff>38100</xdr:colOff>
      <xdr:row>91</xdr:row>
      <xdr:rowOff>126270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6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142797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21708</xdr:rowOff>
    </xdr:from>
    <xdr:to>
      <xdr:col>55</xdr:col>
      <xdr:colOff>0</xdr:colOff>
      <xdr:row>57</xdr:row>
      <xdr:rowOff>77245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94358"/>
          <a:ext cx="8382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21708</xdr:rowOff>
    </xdr:from>
    <xdr:to>
      <xdr:col>50</xdr:col>
      <xdr:colOff>114300</xdr:colOff>
      <xdr:row>57</xdr:row>
      <xdr:rowOff>43817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94358"/>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86015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1003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13490</xdr:rowOff>
    </xdr:from>
    <xdr:to>
      <xdr:col>45</xdr:col>
      <xdr:colOff>177800</xdr:colOff>
      <xdr:row>57</xdr:row>
      <xdr:rowOff>43817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86140"/>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57283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1000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13490</xdr:rowOff>
    </xdr:from>
    <xdr:to>
      <xdr:col>41</xdr:col>
      <xdr:colOff>50800</xdr:colOff>
      <xdr:row>57</xdr:row>
      <xdr:rowOff>159841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86140"/>
          <a:ext cx="889000" cy="1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92986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100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10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26445</xdr:rowOff>
    </xdr:from>
    <xdr:to>
      <xdr:col>55</xdr:col>
      <xdr:colOff>50800</xdr:colOff>
      <xdr:row>57</xdr:row>
      <xdr:rowOff>128045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9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49322</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5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142358</xdr:rowOff>
    </xdr:from>
    <xdr:to>
      <xdr:col>50</xdr:col>
      <xdr:colOff>165100</xdr:colOff>
      <xdr:row>57</xdr:row>
      <xdr:rowOff>72508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89035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951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164467</xdr:rowOff>
    </xdr:from>
    <xdr:to>
      <xdr:col>46</xdr:col>
      <xdr:colOff>38100</xdr:colOff>
      <xdr:row>57</xdr:row>
      <xdr:rowOff>94617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111144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95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134140</xdr:rowOff>
    </xdr:from>
    <xdr:to>
      <xdr:col>41</xdr:col>
      <xdr:colOff>101600</xdr:colOff>
      <xdr:row>57</xdr:row>
      <xdr:rowOff>64290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80817</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951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109041</xdr:rowOff>
    </xdr:from>
    <xdr:to>
      <xdr:col>36</xdr:col>
      <xdr:colOff>165100</xdr:colOff>
      <xdr:row>58</xdr:row>
      <xdr:rowOff>39191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55718</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965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20001</xdr:rowOff>
    </xdr:from>
    <xdr:to>
      <xdr:col>55</xdr:col>
      <xdr:colOff>0</xdr:colOff>
      <xdr:row>77</xdr:row>
      <xdr:rowOff>155204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192951"/>
          <a:ext cx="838200" cy="11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158051</xdr:rowOff>
    </xdr:from>
    <xdr:to>
      <xdr:col>50</xdr:col>
      <xdr:colOff>114300</xdr:colOff>
      <xdr:row>77</xdr:row>
      <xdr:rowOff>155204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88251"/>
          <a:ext cx="889000" cy="16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5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158051</xdr:rowOff>
    </xdr:from>
    <xdr:to>
      <xdr:col>45</xdr:col>
      <xdr:colOff>177800</xdr:colOff>
      <xdr:row>78</xdr:row>
      <xdr:rowOff>62111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88251"/>
          <a:ext cx="889000" cy="24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62111</xdr:rowOff>
    </xdr:from>
    <xdr:to>
      <xdr:col>41</xdr:col>
      <xdr:colOff>50800</xdr:colOff>
      <xdr:row>78</xdr:row>
      <xdr:rowOff>81331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35211"/>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140651</xdr:rowOff>
    </xdr:from>
    <xdr:to>
      <xdr:col>55</xdr:col>
      <xdr:colOff>50800</xdr:colOff>
      <xdr:row>71</xdr:row>
      <xdr:rowOff>70801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1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93678</xdr:rowOff>
    </xdr:from>
    <xdr:ext cx="690189"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095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104404</xdr:rowOff>
    </xdr:from>
    <xdr:to>
      <xdr:col>50</xdr:col>
      <xdr:colOff>165100</xdr:colOff>
      <xdr:row>78</xdr:row>
      <xdr:rowOff>34554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51081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39795" y="1308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107251</xdr:rowOff>
    </xdr:from>
    <xdr:to>
      <xdr:col>46</xdr:col>
      <xdr:colOff>38100</xdr:colOff>
      <xdr:row>77</xdr:row>
      <xdr:rowOff>37401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53927</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50795" y="1291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11311</xdr:rowOff>
    </xdr:from>
    <xdr:to>
      <xdr:col>41</xdr:col>
      <xdr:colOff>101600</xdr:colOff>
      <xdr:row>78</xdr:row>
      <xdr:rowOff>112911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129438</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61795" y="1315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30531</xdr:rowOff>
    </xdr:from>
    <xdr:to>
      <xdr:col>36</xdr:col>
      <xdr:colOff>165100</xdr:colOff>
      <xdr:row>78</xdr:row>
      <xdr:rowOff>132131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148658</xdr:rowOff>
    </xdr:from>
    <xdr:ext cx="599010"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672795" y="1317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148842</xdr:rowOff>
    </xdr:from>
    <xdr:to>
      <xdr:col>55</xdr:col>
      <xdr:colOff>0</xdr:colOff>
      <xdr:row>98</xdr:row>
      <xdr:rowOff>1809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79492"/>
          <a:ext cx="838200" cy="2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140368</xdr:rowOff>
    </xdr:from>
    <xdr:to>
      <xdr:col>50</xdr:col>
      <xdr:colOff>114300</xdr:colOff>
      <xdr:row>97</xdr:row>
      <xdr:rowOff>148842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71018"/>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140368</xdr:rowOff>
    </xdr:from>
    <xdr:to>
      <xdr:col>45</xdr:col>
      <xdr:colOff>177800</xdr:colOff>
      <xdr:row>97</xdr:row>
      <xdr:rowOff>168742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71018"/>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168742</xdr:rowOff>
    </xdr:from>
    <xdr:to>
      <xdr:col>41</xdr:col>
      <xdr:colOff>50800</xdr:colOff>
      <xdr:row>98</xdr:row>
      <xdr:rowOff>111489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99392"/>
          <a:ext cx="889000" cy="11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122459</xdr:rowOff>
    </xdr:from>
    <xdr:to>
      <xdr:col>55</xdr:col>
      <xdr:colOff>50800</xdr:colOff>
      <xdr:row>98</xdr:row>
      <xdr:rowOff>52609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100886</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3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98042</xdr:rowOff>
    </xdr:from>
    <xdr:to>
      <xdr:col>50</xdr:col>
      <xdr:colOff>165100</xdr:colOff>
      <xdr:row>98</xdr:row>
      <xdr:rowOff>28192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19319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82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89568</xdr:rowOff>
    </xdr:from>
    <xdr:to>
      <xdr:col>46</xdr:col>
      <xdr:colOff>38100</xdr:colOff>
      <xdr:row>98</xdr:row>
      <xdr:rowOff>19718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10845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1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117942</xdr:rowOff>
    </xdr:from>
    <xdr:to>
      <xdr:col>41</xdr:col>
      <xdr:colOff>101600</xdr:colOff>
      <xdr:row>98</xdr:row>
      <xdr:rowOff>48092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39219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4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60689</xdr:rowOff>
    </xdr:from>
    <xdr:to>
      <xdr:col>36</xdr:col>
      <xdr:colOff>165100</xdr:colOff>
      <xdr:row>98</xdr:row>
      <xdr:rowOff>162289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153416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147853</xdr:rowOff>
    </xdr:from>
    <xdr:to>
      <xdr:col>85</xdr:col>
      <xdr:colOff>127000</xdr:colOff>
      <xdr:row>36</xdr:row>
      <xdr:rowOff>157447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20053"/>
          <a:ext cx="8382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27160</xdr:rowOff>
    </xdr:from>
    <xdr:to>
      <xdr:col>81</xdr:col>
      <xdr:colOff>50800</xdr:colOff>
      <xdr:row>36</xdr:row>
      <xdr:rowOff>157447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99360"/>
          <a:ext cx="889000" cy="13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27160</xdr:rowOff>
    </xdr:from>
    <xdr:to>
      <xdr:col>76</xdr:col>
      <xdr:colOff>114300</xdr:colOff>
      <xdr:row>37</xdr:row>
      <xdr:rowOff>4156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99360"/>
          <a:ext cx="889000" cy="14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4156</xdr:rowOff>
    </xdr:from>
    <xdr:to>
      <xdr:col>71</xdr:col>
      <xdr:colOff>177800</xdr:colOff>
      <xdr:row>37</xdr:row>
      <xdr:rowOff>5055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47806"/>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97053</xdr:rowOff>
    </xdr:from>
    <xdr:to>
      <xdr:col>85</xdr:col>
      <xdr:colOff>177800</xdr:colOff>
      <xdr:row>37</xdr:row>
      <xdr:rowOff>27203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75480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106647</xdr:rowOff>
    </xdr:from>
    <xdr:to>
      <xdr:col>81</xdr:col>
      <xdr:colOff>101600</xdr:colOff>
      <xdr:row>37</xdr:row>
      <xdr:rowOff>36797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27924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147810</xdr:rowOff>
    </xdr:from>
    <xdr:to>
      <xdr:col>76</xdr:col>
      <xdr:colOff>165100</xdr:colOff>
      <xdr:row>36</xdr:row>
      <xdr:rowOff>77960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2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124806</xdr:rowOff>
    </xdr:from>
    <xdr:to>
      <xdr:col>72</xdr:col>
      <xdr:colOff>38100</xdr:colOff>
      <xdr:row>37</xdr:row>
      <xdr:rowOff>54956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46083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8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125705</xdr:rowOff>
    </xdr:from>
    <xdr:to>
      <xdr:col>67</xdr:col>
      <xdr:colOff>101600</xdr:colOff>
      <xdr:row>37</xdr:row>
      <xdr:rowOff>55855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46982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17249</xdr:rowOff>
    </xdr:from>
    <xdr:to>
      <xdr:col>85</xdr:col>
      <xdr:colOff>127000</xdr:colOff>
      <xdr:row>57</xdr:row>
      <xdr:rowOff>34971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89899"/>
          <a:ext cx="8382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51529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4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17249</xdr:rowOff>
    </xdr:from>
    <xdr:to>
      <xdr:col>81</xdr:col>
      <xdr:colOff>50800</xdr:colOff>
      <xdr:row>57</xdr:row>
      <xdr:rowOff>95059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89899"/>
          <a:ext cx="889000" cy="7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95059</xdr:rowOff>
    </xdr:from>
    <xdr:to>
      <xdr:col>76</xdr:col>
      <xdr:colOff>114300</xdr:colOff>
      <xdr:row>57</xdr:row>
      <xdr:rowOff>116061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67709"/>
          <a:ext cx="8890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116061</xdr:rowOff>
    </xdr:from>
    <xdr:to>
      <xdr:col>71</xdr:col>
      <xdr:colOff>177800</xdr:colOff>
      <xdr:row>58</xdr:row>
      <xdr:rowOff>7537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88711"/>
          <a:ext cx="889000" cy="6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155621</xdr:rowOff>
    </xdr:from>
    <xdr:to>
      <xdr:col>85</xdr:col>
      <xdr:colOff>177800</xdr:colOff>
      <xdr:row>57</xdr:row>
      <xdr:rowOff>85771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7048</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0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137899</xdr:rowOff>
    </xdr:from>
    <xdr:to>
      <xdr:col>81</xdr:col>
      <xdr:colOff>101600</xdr:colOff>
      <xdr:row>57</xdr:row>
      <xdr:rowOff>68049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84576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51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44259</xdr:rowOff>
    </xdr:from>
    <xdr:to>
      <xdr:col>76</xdr:col>
      <xdr:colOff>165100</xdr:colOff>
      <xdr:row>57</xdr:row>
      <xdr:rowOff>145859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162386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59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65261</xdr:rowOff>
    </xdr:from>
    <xdr:to>
      <xdr:col>72</xdr:col>
      <xdr:colOff>38100</xdr:colOff>
      <xdr:row>57</xdr:row>
      <xdr:rowOff>166861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11938</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61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128187</xdr:rowOff>
    </xdr:from>
    <xdr:to>
      <xdr:col>67</xdr:col>
      <xdr:colOff>101600</xdr:colOff>
      <xdr:row>58</xdr:row>
      <xdr:rowOff>58337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49464</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99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68472</xdr:rowOff>
    </xdr:from>
    <xdr:to>
      <xdr:col>85</xdr:col>
      <xdr:colOff>127000</xdr:colOff>
      <xdr:row>79</xdr:row>
      <xdr:rowOff>89267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13022"/>
          <a:ext cx="8382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84372</xdr:rowOff>
    </xdr:from>
    <xdr:to>
      <xdr:col>81</xdr:col>
      <xdr:colOff>50800</xdr:colOff>
      <xdr:row>79</xdr:row>
      <xdr:rowOff>89267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28922"/>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170777</xdr:rowOff>
    </xdr:from>
    <xdr:to>
      <xdr:col>76</xdr:col>
      <xdr:colOff>114300</xdr:colOff>
      <xdr:row>79</xdr:row>
      <xdr:rowOff>84372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43877"/>
          <a:ext cx="889000" cy="8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154032</xdr:rowOff>
    </xdr:from>
    <xdr:to>
      <xdr:col>71</xdr:col>
      <xdr:colOff>177800</xdr:colOff>
      <xdr:row>78</xdr:row>
      <xdr:rowOff>170777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355682"/>
          <a:ext cx="889000" cy="18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94916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6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17672</xdr:rowOff>
    </xdr:from>
    <xdr:to>
      <xdr:col>85</xdr:col>
      <xdr:colOff>177800</xdr:colOff>
      <xdr:row>79</xdr:row>
      <xdr:rowOff>119272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104049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7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38467</xdr:rowOff>
    </xdr:from>
    <xdr:to>
      <xdr:col>81</xdr:col>
      <xdr:colOff>101600</xdr:colOff>
      <xdr:row>79</xdr:row>
      <xdr:rowOff>140067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131194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7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33572</xdr:rowOff>
    </xdr:from>
    <xdr:to>
      <xdr:col>76</xdr:col>
      <xdr:colOff>165100</xdr:colOff>
      <xdr:row>79</xdr:row>
      <xdr:rowOff>135172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126299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6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119977</xdr:rowOff>
    </xdr:from>
    <xdr:to>
      <xdr:col>72</xdr:col>
      <xdr:colOff>38100</xdr:colOff>
      <xdr:row>79</xdr:row>
      <xdr:rowOff>50127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41254</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5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103232</xdr:rowOff>
    </xdr:from>
    <xdr:to>
      <xdr:col>67</xdr:col>
      <xdr:colOff>101600</xdr:colOff>
      <xdr:row>78</xdr:row>
      <xdr:rowOff>33382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49909</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30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113987</xdr:rowOff>
    </xdr:from>
    <xdr:to>
      <xdr:col>85</xdr:col>
      <xdr:colOff>127000</xdr:colOff>
      <xdr:row>93</xdr:row>
      <xdr:rowOff>166069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058837"/>
          <a:ext cx="8382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166069</xdr:rowOff>
    </xdr:from>
    <xdr:to>
      <xdr:col>81</xdr:col>
      <xdr:colOff>50800</xdr:colOff>
      <xdr:row>94</xdr:row>
      <xdr:rowOff>97075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110919"/>
          <a:ext cx="889000" cy="10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97075</xdr:rowOff>
    </xdr:from>
    <xdr:to>
      <xdr:col>76</xdr:col>
      <xdr:colOff>114300</xdr:colOff>
      <xdr:row>95</xdr:row>
      <xdr:rowOff>63275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213375"/>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63275</xdr:rowOff>
    </xdr:from>
    <xdr:to>
      <xdr:col>71</xdr:col>
      <xdr:colOff>177800</xdr:colOff>
      <xdr:row>96</xdr:row>
      <xdr:rowOff>34553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351025"/>
          <a:ext cx="8890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63187</xdr:rowOff>
    </xdr:from>
    <xdr:to>
      <xdr:col>85</xdr:col>
      <xdr:colOff>177800</xdr:colOff>
      <xdr:row>93</xdr:row>
      <xdr:rowOff>164787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0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86064</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85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115269</xdr:rowOff>
    </xdr:from>
    <xdr:to>
      <xdr:col>81</xdr:col>
      <xdr:colOff>101600</xdr:colOff>
      <xdr:row>94</xdr:row>
      <xdr:rowOff>45419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0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61946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583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46275</xdr:rowOff>
    </xdr:from>
    <xdr:to>
      <xdr:col>76</xdr:col>
      <xdr:colOff>165100</xdr:colOff>
      <xdr:row>94</xdr:row>
      <xdr:rowOff>147875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1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164402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593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12475</xdr:rowOff>
    </xdr:from>
    <xdr:to>
      <xdr:col>72</xdr:col>
      <xdr:colOff>38100</xdr:colOff>
      <xdr:row>95</xdr:row>
      <xdr:rowOff>114075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130602</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07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155203</xdr:rowOff>
    </xdr:from>
    <xdr:to>
      <xdr:col>67</xdr:col>
      <xdr:colOff>101600</xdr:colOff>
      <xdr:row>96</xdr:row>
      <xdr:rowOff>85353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101880</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2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人未満という類型区分の中の</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人相当の本村は、類似団体と比べコストが高くなる傾向にある。</a:t>
          </a:r>
          <a:endParaRPr lang="ja-JP" altLang="ja-JP" sz="1400">
            <a:effectLst/>
          </a:endParaRPr>
        </a:p>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前年度より減少したが、以前</a:t>
          </a:r>
          <a:r>
            <a:rPr kumimoji="1" lang="ja-JP" altLang="ja-JP" sz="1100">
              <a:solidFill>
                <a:schemeClr val="dk1"/>
              </a:solidFill>
              <a:effectLst/>
              <a:latin typeface="+mn-lt"/>
              <a:ea typeface="+mn-ea"/>
              <a:cs typeface="+mn-cs"/>
            </a:rPr>
            <a:t>地方創生推進関連事業により類似団体より高額となっている。</a:t>
          </a:r>
          <a:endParaRPr lang="ja-JP" altLang="ja-JP" sz="1400">
            <a:effectLst/>
          </a:endParaRPr>
        </a:p>
        <a:p>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国保事業・国保施設事業・介護サービス事業への繰出金が高額となっている。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開始した脱炭素関連事業により</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年度は大幅に上昇している。</a:t>
          </a:r>
          <a:r>
            <a:rPr kumimoji="1" lang="ja-JP" altLang="ja-JP" sz="1100">
              <a:solidFill>
                <a:schemeClr val="dk1"/>
              </a:solidFill>
              <a:effectLst/>
              <a:latin typeface="+mn-lt"/>
              <a:ea typeface="+mn-ea"/>
              <a:cs typeface="+mn-cs"/>
            </a:rPr>
            <a:t>事業完了の令和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年度までは継続的な支出が見込まれる。</a:t>
          </a:r>
          <a:endParaRPr lang="ja-JP" altLang="ja-JP" sz="1400">
            <a:effectLst/>
          </a:endParaRPr>
        </a:p>
        <a:p>
          <a:r>
            <a:rPr lang="ja-JP" altLang="ja-JP" sz="1100">
              <a:solidFill>
                <a:schemeClr val="dk1"/>
              </a:solidFill>
              <a:effectLst/>
              <a:latin typeface="+mn-lt"/>
              <a:ea typeface="+mn-ea"/>
              <a:cs typeface="+mn-cs"/>
            </a:rPr>
            <a:t>商工費については</a:t>
          </a:r>
          <a:r>
            <a:rPr lang="ja-JP" altLang="en-US" sz="1100">
              <a:solidFill>
                <a:schemeClr val="dk1"/>
              </a:solidFill>
              <a:effectLst/>
              <a:latin typeface="+mn-lt"/>
              <a:ea typeface="+mn-ea"/>
              <a:cs typeface="+mn-cs"/>
            </a:rPr>
            <a:t>、新宿泊施設の整備により、大幅な増となっている。これは令和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年度の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か年の事業であるが、令和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年度事業費を繰り越していることから令和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年度事業費として</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か年分が決算として上がってきたのもである。</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公債費については、基幹施設整備事業・観光施設整備事業の借入の大きな事業の償還が始まったことにより増加している。今後も令和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年度までは事業計画上大幅に上昇する見込みである。以降は事業抑制により減少する計画としている。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単年度収支は令和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年度までは横ばいとなっていたものの令和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年度は微増となった。実質収支は令和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からは</a:t>
          </a:r>
          <a:r>
            <a:rPr kumimoji="1" lang="ja-JP" altLang="ja-JP" sz="1100">
              <a:solidFill>
                <a:schemeClr val="dk1"/>
              </a:solidFill>
              <a:effectLst/>
              <a:latin typeface="+mn-lt"/>
              <a:ea typeface="+mn-ea"/>
              <a:cs typeface="+mn-cs"/>
            </a:rPr>
            <a:t>大きく増加している。予算の見込みが甘く基金に積むことなく繰越することとなった。令和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年度に基金に積立てることで財政調整基金の残高を保っている。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令和元年度から特別会計は黒字のほぼ横ばいとなっている。</a:t>
          </a:r>
          <a:endParaRPr lang="ja-JP" altLang="ja-JP" sz="1400">
            <a:effectLst/>
          </a:endParaRPr>
        </a:p>
        <a:p>
          <a:r>
            <a:rPr kumimoji="1" lang="ja-JP" altLang="ja-JP" sz="1100">
              <a:solidFill>
                <a:schemeClr val="dk1"/>
              </a:solidFill>
              <a:effectLst/>
              <a:latin typeface="+mn-lt"/>
              <a:ea typeface="+mn-ea"/>
              <a:cs typeface="+mn-cs"/>
            </a:rPr>
            <a:t>一般会計については予算の見込みが甘く基金への積み残しが発生したことにより一時的に大きく黒字となった。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年度からの基幹施設建設に向け、これまで起債の借入の抑制や繰上償還を行うなど地方債残高を減らし準備をしてきた。償還が始まる令和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年度から一時的に借入額、年間返済額が上昇し、実質公債費比率も増加が見込まれるが、これに向け積立を行ってきた公共施設等整備基金を活用するなど計画的な管理に努める。</a:t>
          </a:r>
          <a:endParaRPr lang="ja-JP" altLang="ja-JP" sz="1400">
            <a:effectLst/>
          </a:endParaRPr>
        </a:p>
        <a:p>
          <a:r>
            <a:rPr kumimoji="1" lang="ja-JP" altLang="ja-JP" sz="1100">
              <a:solidFill>
                <a:schemeClr val="dk1"/>
              </a:solidFill>
              <a:effectLst/>
              <a:latin typeface="+mn-lt"/>
              <a:ea typeface="+mn-ea"/>
              <a:cs typeface="+mn-cs"/>
            </a:rPr>
            <a:t>償還の発生にともない算入公債費も増額となっている。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年度から基幹施設建設に向け、これまで起債の借入の抑制や繰上償還を行うなど地方債残高を減らし準備をしてきた。</a:t>
          </a:r>
          <a:endParaRPr lang="ja-JP" altLang="ja-JP" sz="1400">
            <a:effectLst/>
          </a:endParaRPr>
        </a:p>
        <a:p>
          <a:r>
            <a:rPr kumimoji="1" lang="ja-JP" altLang="ja-JP" sz="1100">
              <a:solidFill>
                <a:schemeClr val="dk1"/>
              </a:solidFill>
              <a:effectLst/>
              <a:latin typeface="+mn-lt"/>
              <a:ea typeface="+mn-ea"/>
              <a:cs typeface="+mn-cs"/>
            </a:rPr>
            <a:t>当該事業および脱炭素関連事業、観光施設建設改良事業により地方債残高は令和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年度までは一時的に増加するが、一方で充当可能財源のうち、ふるさと納税事業の推進により財源が増加したことにより将来負担比率を若干抑えつつあるが、令和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年度までの地方債の増には及ばないことは想定している。</a:t>
          </a:r>
          <a:endParaRPr lang="ja-JP" altLang="ja-JP" sz="1400">
            <a:effectLst/>
          </a:endParaRPr>
        </a:p>
        <a:p>
          <a:r>
            <a:rPr kumimoji="1" lang="ja-JP" altLang="ja-JP" sz="1100">
              <a:solidFill>
                <a:schemeClr val="dk1"/>
              </a:solidFill>
              <a:effectLst/>
              <a:latin typeface="+mn-lt"/>
              <a:ea typeface="+mn-ea"/>
              <a:cs typeface="+mn-cs"/>
            </a:rPr>
            <a:t>引き続き財源の確保に力を入れるとともに当該財源に頼らない財政運営を目指し計画を見直していく。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近年の公共施設整備に</a:t>
          </a:r>
          <a:r>
            <a:rPr kumimoji="1" lang="ja-JP" altLang="ja-JP" sz="1400">
              <a:solidFill>
                <a:schemeClr val="dk1"/>
              </a:solidFill>
              <a:effectLst/>
              <a:latin typeface="+mn-lt"/>
              <a:ea typeface="+mn-ea"/>
              <a:cs typeface="+mn-cs"/>
            </a:rPr>
            <a:t>伴う</a:t>
          </a:r>
          <a:r>
            <a:rPr kumimoji="1" lang="ja-JP" altLang="en-US" sz="1400">
              <a:solidFill>
                <a:schemeClr val="dk1"/>
              </a:solidFill>
              <a:effectLst/>
              <a:latin typeface="+mn-lt"/>
              <a:ea typeface="+mn-ea"/>
              <a:cs typeface="+mn-cs"/>
            </a:rPr>
            <a:t>償還に対する</a:t>
          </a:r>
          <a:r>
            <a:rPr kumimoji="1" lang="ja-JP" altLang="ja-JP" sz="1400">
              <a:solidFill>
                <a:schemeClr val="dk1"/>
              </a:solidFill>
              <a:effectLst/>
              <a:latin typeface="+mn-lt"/>
              <a:ea typeface="+mn-ea"/>
              <a:cs typeface="+mn-cs"/>
            </a:rPr>
            <a:t>減債基金の取り崩しや基幹システム整備に伴う特定目的金は取り崩しはあったが、繰越金の増による積立その他の歳出抑制とふるさと納税等による財源確保の努力により、全体額は増となった。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・観光施設建設改良事業や地方創生関連事業、脱炭素関連事業等の先進的な事業においては特に企業版ふるさと納税の活用を推進していく。</a:t>
          </a:r>
          <a:endParaRPr lang="ja-JP" altLang="ja-JP" sz="1400">
            <a:effectLst/>
          </a:endParaRPr>
        </a:p>
        <a:p>
          <a:r>
            <a:rPr kumimoji="1" lang="ja-JP" altLang="ja-JP" sz="1400">
              <a:solidFill>
                <a:schemeClr val="dk1"/>
              </a:solidFill>
              <a:effectLst/>
              <a:latin typeface="+mn-lt"/>
              <a:ea typeface="+mn-ea"/>
              <a:cs typeface="+mn-cs"/>
            </a:rPr>
            <a:t>・一方で、ふるさと納税に頼らない財政運営にも努める。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・公共施設整備基金：公共施設の整備を目的</a:t>
          </a:r>
          <a:endParaRPr lang="ja-JP" altLang="ja-JP" sz="1600">
            <a:effectLst/>
          </a:endParaRPr>
        </a:p>
        <a:p>
          <a:r>
            <a:rPr kumimoji="1" lang="ja-JP" altLang="ja-JP" sz="1200">
              <a:solidFill>
                <a:schemeClr val="dk1"/>
              </a:solidFill>
              <a:effectLst/>
              <a:latin typeface="+mn-lt"/>
              <a:ea typeface="+mn-ea"/>
              <a:cs typeface="+mn-cs"/>
            </a:rPr>
            <a:t>・むらづくり基金：ふるさと納税の寄付者から寄附金を社会投資の資金として受け入れると同時に、寄附者の公共サービスに対するニーズを具体化することにより、寄附を通じた住民参加型の地方自治を実現すると共に個性あるむらづくりに資するため</a:t>
          </a:r>
          <a:endParaRPr lang="ja-JP" altLang="ja-JP" sz="1600">
            <a:effectLst/>
          </a:endParaRPr>
        </a:p>
        <a:p>
          <a:r>
            <a:rPr kumimoji="1" lang="ja-JP" altLang="ja-JP" sz="1200">
              <a:solidFill>
                <a:schemeClr val="dk1"/>
              </a:solidFill>
              <a:effectLst/>
              <a:latin typeface="+mn-lt"/>
              <a:ea typeface="+mn-ea"/>
              <a:cs typeface="+mn-cs"/>
            </a:rPr>
            <a:t>・財政調整基金（小水力）：小水力発電施設の整備を目的</a:t>
          </a:r>
          <a:endParaRPr lang="ja-JP" altLang="ja-JP" sz="1600">
            <a:effectLst/>
          </a:endParaRPr>
        </a:p>
        <a:p>
          <a:r>
            <a:rPr kumimoji="1" lang="ja-JP" altLang="ja-JP" sz="1200">
              <a:solidFill>
                <a:schemeClr val="dk1"/>
              </a:solidFill>
              <a:effectLst/>
              <a:latin typeface="+mn-lt"/>
              <a:ea typeface="+mn-ea"/>
              <a:cs typeface="+mn-cs"/>
            </a:rPr>
            <a:t>・観光施設等整備事業基金：観光施設及び設備の開発並びに老朽化に備える</a:t>
          </a:r>
          <a:endParaRPr lang="ja-JP" altLang="ja-JP" sz="1600">
            <a:effectLst/>
          </a:endParaRPr>
        </a:p>
        <a:p>
          <a:r>
            <a:rPr kumimoji="1" lang="ja-JP" altLang="ja-JP" sz="1200">
              <a:solidFill>
                <a:schemeClr val="dk1"/>
              </a:solidFill>
              <a:effectLst/>
              <a:latin typeface="+mn-lt"/>
              <a:ea typeface="+mn-ea"/>
              <a:cs typeface="+mn-cs"/>
            </a:rPr>
            <a:t>・公有財産取得基金：公有財産の取得を目的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・公共施設整備基金：基幹システム整備に対する取崩による減</a:t>
          </a:r>
          <a:endParaRPr lang="ja-JP" altLang="ja-JP" sz="1600">
            <a:effectLst/>
          </a:endParaRPr>
        </a:p>
        <a:p>
          <a:r>
            <a:rPr kumimoji="1" lang="ja-JP" altLang="ja-JP" sz="1200">
              <a:solidFill>
                <a:schemeClr val="dk1"/>
              </a:solidFill>
              <a:effectLst/>
              <a:latin typeface="+mn-lt"/>
              <a:ea typeface="+mn-ea"/>
              <a:cs typeface="+mn-cs"/>
            </a:rPr>
            <a:t>・むらづくり基金：ふるさと納税による寄附金の充当事業（取崩事業）の増による基金の減</a:t>
          </a:r>
          <a:endParaRPr lang="ja-JP" altLang="ja-JP" sz="1600">
            <a:effectLst/>
          </a:endParaRPr>
        </a:p>
        <a:p>
          <a:r>
            <a:rPr kumimoji="1" lang="ja-JP" altLang="ja-JP" sz="1200">
              <a:solidFill>
                <a:schemeClr val="dk1"/>
              </a:solidFill>
              <a:effectLst/>
              <a:latin typeface="+mn-lt"/>
              <a:ea typeface="+mn-ea"/>
              <a:cs typeface="+mn-cs"/>
            </a:rPr>
            <a:t>・財政調整基金（小水力）：小水力発電による売電収入の増</a:t>
          </a:r>
          <a:endParaRPr lang="ja-JP" altLang="ja-JP" sz="1600">
            <a:effectLst/>
          </a:endParaRPr>
        </a:p>
        <a:p>
          <a:r>
            <a:rPr kumimoji="1" lang="ja-JP" altLang="ja-JP" sz="1200">
              <a:solidFill>
                <a:schemeClr val="dk1"/>
              </a:solidFill>
              <a:effectLst/>
              <a:latin typeface="+mn-lt"/>
              <a:ea typeface="+mn-ea"/>
              <a:cs typeface="+mn-cs"/>
            </a:rPr>
            <a:t>・公有財産取得基金：令和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年度以降の取得に備えた増</a:t>
          </a:r>
          <a:endParaRPr lang="ja-JP" altLang="ja-JP" sz="1600">
            <a:effectLst/>
          </a:endParaRPr>
        </a:p>
        <a:p>
          <a:r>
            <a:rPr kumimoji="1" lang="ja-JP" altLang="ja-JP" sz="1200">
              <a:solidFill>
                <a:schemeClr val="dk1"/>
              </a:solidFill>
              <a:effectLst/>
              <a:latin typeface="+mn-lt"/>
              <a:ea typeface="+mn-ea"/>
              <a:cs typeface="+mn-cs"/>
            </a:rPr>
            <a:t>・観光施設等整備事業基金：観光施設</a:t>
          </a:r>
          <a:r>
            <a:rPr kumimoji="1" lang="ja-JP" altLang="en-US" sz="1200">
              <a:solidFill>
                <a:schemeClr val="dk1"/>
              </a:solidFill>
              <a:effectLst/>
              <a:latin typeface="+mn-lt"/>
              <a:ea typeface="+mn-ea"/>
              <a:cs typeface="+mn-cs"/>
            </a:rPr>
            <a:t>等の整備に備えた増</a:t>
          </a:r>
          <a:r>
            <a:rPr kumimoji="1" lang="ja-JP" altLang="ja-JP" sz="1200">
              <a:solidFill>
                <a:schemeClr val="dk1"/>
              </a:solidFill>
              <a:effectLst/>
              <a:latin typeface="+mn-lt"/>
              <a:ea typeface="+mn-ea"/>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・財政調整基金と減債基金、その他特定目的基金との関連について改めて精査し財政健全化に向けて計画的に基金活用を行えるよう計画を再編する。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・予算の見込みが甘く積立漏れが発生したことにより繰越金が増となった。繰越金の半分以上を積立した。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・経常収支比率の増加が見込まれるため適切に取り崩しつつも経費を切り詰めて最低でも現状を維持できるよう積み立てを行っていく。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・近年の公共施設整備に伴う償還に対する減債基金の取り崩し</a:t>
          </a:r>
          <a:r>
            <a:rPr kumimoji="1" lang="ja-JP" altLang="en-US" sz="1400">
              <a:solidFill>
                <a:schemeClr val="dk1"/>
              </a:solidFill>
              <a:effectLst/>
              <a:latin typeface="+mn-lt"/>
              <a:ea typeface="+mn-ea"/>
              <a:cs typeface="+mn-cs"/>
            </a:rPr>
            <a:t>を行ったため減となっている。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年度までは高額な償還に対する取崩が見込まれるため、適宜、積立・取崩を行い健全な財政運営を目指す。</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6"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5019602</v>
      </c>
      <c r="BO4" s="371"/>
      <c r="BP4" s="371"/>
      <c r="BQ4" s="371"/>
      <c r="BR4" s="371"/>
      <c r="BS4" s="371"/>
      <c r="BT4" s="371"/>
      <c r="BU4" s="372"/>
      <c r="BV4" s="370">
        <v>3736487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11.9</v>
      </c>
      <c r="CU4" s="377"/>
      <c r="CV4" s="377"/>
      <c r="CW4" s="377"/>
      <c r="CX4" s="377"/>
      <c r="CY4" s="377"/>
      <c r="CZ4" s="377"/>
      <c r="DA4" s="378"/>
      <c r="DB4" s="376">
        <v>11.4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4835733</v>
      </c>
      <c r="BO5" s="408"/>
      <c r="BP5" s="408"/>
      <c r="BQ5" s="408"/>
      <c r="BR5" s="408"/>
      <c r="BS5" s="408"/>
      <c r="BT5" s="408"/>
      <c r="BU5" s="409"/>
      <c r="BV5" s="407">
        <v>3483938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94.4</v>
      </c>
      <c r="CU5" s="405"/>
      <c r="CV5" s="405"/>
      <c r="CW5" s="405"/>
      <c r="CX5" s="405"/>
      <c r="CY5" s="405"/>
      <c r="CZ5" s="405"/>
      <c r="DA5" s="406"/>
      <c r="DB5" s="404">
        <v>94.5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183869</v>
      </c>
      <c r="BO6" s="408"/>
      <c r="BP6" s="408"/>
      <c r="BQ6" s="408"/>
      <c r="BR6" s="408"/>
      <c r="BS6" s="408"/>
      <c r="BT6" s="408"/>
      <c r="BU6" s="409"/>
      <c r="BV6" s="407">
        <v>252549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94.8</v>
      </c>
      <c r="CU6" s="445"/>
      <c r="CV6" s="445"/>
      <c r="CW6" s="445"/>
      <c r="CX6" s="445"/>
      <c r="CY6" s="445"/>
      <c r="CZ6" s="445"/>
      <c r="DA6" s="446"/>
      <c r="DB6" s="444">
        <v>95.2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5117</v>
      </c>
      <c r="BO7" s="408"/>
      <c r="BP7" s="408"/>
      <c r="BQ7" s="408"/>
      <c r="BR7" s="408"/>
      <c r="BS7" s="408"/>
      <c r="BT7" s="408"/>
      <c r="BU7" s="409"/>
      <c r="BV7" s="407">
        <v>83251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1497585</v>
      </c>
      <c r="CU7" s="408"/>
      <c r="CV7" s="408"/>
      <c r="CW7" s="408"/>
      <c r="CX7" s="408"/>
      <c r="CY7" s="408"/>
      <c r="CZ7" s="408"/>
      <c r="DA7" s="409"/>
      <c r="DB7" s="407">
        <v>1478693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178752</v>
      </c>
      <c r="BO8" s="408"/>
      <c r="BP8" s="408"/>
      <c r="BQ8" s="408"/>
      <c r="BR8" s="408"/>
      <c r="BS8" s="408"/>
      <c r="BT8" s="408"/>
      <c r="BU8" s="409"/>
      <c r="BV8" s="407">
        <v>169298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0.12</v>
      </c>
      <c r="CU8" s="448"/>
      <c r="CV8" s="448"/>
      <c r="CW8" s="448"/>
      <c r="CX8" s="448"/>
      <c r="CY8" s="448"/>
      <c r="CZ8" s="448"/>
      <c r="DA8" s="449"/>
      <c r="DB8" s="447">
        <v>0.12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1398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9454</v>
      </c>
      <c r="BO9" s="408"/>
      <c r="BP9" s="408"/>
      <c r="BQ9" s="408"/>
      <c r="BR9" s="408"/>
      <c r="BS9" s="408"/>
      <c r="BT9" s="408"/>
      <c r="BU9" s="409"/>
      <c r="BV9" s="407">
        <v>-5189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21.7</v>
      </c>
      <c r="CU9" s="405"/>
      <c r="CV9" s="405"/>
      <c r="CW9" s="405"/>
      <c r="CX9" s="405"/>
      <c r="CY9" s="405"/>
      <c r="CZ9" s="405"/>
      <c r="DA9" s="406"/>
      <c r="DB9" s="404">
        <v>19.899999999999999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1472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51181</v>
      </c>
      <c r="BO10" s="408"/>
      <c r="BP10" s="408"/>
      <c r="BQ10" s="408"/>
      <c r="BR10" s="408"/>
      <c r="BS10" s="408"/>
      <c r="BT10" s="408"/>
      <c r="BU10" s="409"/>
      <c r="BV10" s="407">
        <v>100731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1340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1333</v>
      </c>
      <c r="S13" s="492"/>
      <c r="T13" s="492"/>
      <c r="U13" s="492"/>
      <c r="V13" s="493"/>
      <c r="W13" s="423" t="s">
        <v>131</v>
      </c>
      <c r="X13" s="424"/>
      <c r="Y13" s="424"/>
      <c r="Z13" s="424"/>
      <c r="AA13" s="424"/>
      <c r="AB13" s="414"/>
      <c r="AC13" s="458">
        <v>85</v>
      </c>
      <c r="AD13" s="459"/>
      <c r="AE13" s="459"/>
      <c r="AF13" s="459"/>
      <c r="AG13" s="501"/>
      <c r="AH13" s="458">
        <v>107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60635</v>
      </c>
      <c r="BO13" s="408"/>
      <c r="BP13" s="408"/>
      <c r="BQ13" s="408"/>
      <c r="BR13" s="408"/>
      <c r="BS13" s="408"/>
      <c r="BT13" s="408"/>
      <c r="BU13" s="409"/>
      <c r="BV13" s="407">
        <v>95542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13.8</v>
      </c>
      <c r="CU13" s="405"/>
      <c r="CV13" s="405"/>
      <c r="CW13" s="405"/>
      <c r="CX13" s="405"/>
      <c r="CY13" s="405"/>
      <c r="CZ13" s="405"/>
      <c r="DA13" s="406"/>
      <c r="DB13" s="404">
        <v>12.7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1368</v>
      </c>
      <c r="S14" s="492"/>
      <c r="T14" s="492"/>
      <c r="U14" s="492"/>
      <c r="V14" s="493"/>
      <c r="W14" s="397"/>
      <c r="X14" s="398"/>
      <c r="Y14" s="398"/>
      <c r="Z14" s="398"/>
      <c r="AA14" s="398"/>
      <c r="AB14" s="387"/>
      <c r="AC14" s="494">
        <v>12.3</v>
      </c>
      <c r="AD14" s="495"/>
      <c r="AE14" s="495"/>
      <c r="AF14" s="495"/>
      <c r="AG14" s="496"/>
      <c r="AH14" s="494">
        <v>14.5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25.2</v>
      </c>
      <c r="CU14" s="506"/>
      <c r="CV14" s="506"/>
      <c r="CW14" s="506"/>
      <c r="CX14" s="506"/>
      <c r="CY14" s="506"/>
      <c r="CZ14" s="506"/>
      <c r="DA14" s="507"/>
      <c r="DB14" s="505">
        <v>21.3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1362</v>
      </c>
      <c r="S15" s="492"/>
      <c r="T15" s="492"/>
      <c r="U15" s="492"/>
      <c r="V15" s="493"/>
      <c r="W15" s="423" t="s">
        <v>137</v>
      </c>
      <c r="X15" s="424"/>
      <c r="Y15" s="424"/>
      <c r="Z15" s="424"/>
      <c r="AA15" s="424"/>
      <c r="AB15" s="414"/>
      <c r="AC15" s="458">
        <v>201</v>
      </c>
      <c r="AD15" s="459"/>
      <c r="AE15" s="459"/>
      <c r="AF15" s="459"/>
      <c r="AG15" s="501"/>
      <c r="AH15" s="458">
        <v>246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174857</v>
      </c>
      <c r="BO15" s="371"/>
      <c r="BP15" s="371"/>
      <c r="BQ15" s="371"/>
      <c r="BR15" s="371"/>
      <c r="BS15" s="371"/>
      <c r="BT15" s="371"/>
      <c r="BU15" s="372"/>
      <c r="BV15" s="370">
        <v>174205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29.1</v>
      </c>
      <c r="AD16" s="495"/>
      <c r="AE16" s="495"/>
      <c r="AF16" s="495"/>
      <c r="AG16" s="496"/>
      <c r="AH16" s="494">
        <v>33.200000000000003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1456917</v>
      </c>
      <c r="BO16" s="408"/>
      <c r="BP16" s="408"/>
      <c r="BQ16" s="408"/>
      <c r="BR16" s="408"/>
      <c r="BS16" s="408"/>
      <c r="BT16" s="408"/>
      <c r="BU16" s="409"/>
      <c r="BV16" s="407">
        <v>1430062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405</v>
      </c>
      <c r="AD17" s="459"/>
      <c r="AE17" s="459"/>
      <c r="AF17" s="459"/>
      <c r="AG17" s="501"/>
      <c r="AH17" s="458">
        <v>387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210323</v>
      </c>
      <c r="BO17" s="408"/>
      <c r="BP17" s="408"/>
      <c r="BQ17" s="408"/>
      <c r="BR17" s="408"/>
      <c r="BS17" s="408"/>
      <c r="BT17" s="408"/>
      <c r="BU17" s="409"/>
      <c r="BV17" s="407">
        <v>209844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57.97</v>
      </c>
      <c r="M18" s="531"/>
      <c r="N18" s="531"/>
      <c r="O18" s="531"/>
      <c r="P18" s="531"/>
      <c r="Q18" s="531"/>
      <c r="R18" s="532"/>
      <c r="S18" s="532"/>
      <c r="T18" s="532"/>
      <c r="U18" s="532"/>
      <c r="V18" s="533"/>
      <c r="W18" s="425"/>
      <c r="X18" s="426"/>
      <c r="Y18" s="426"/>
      <c r="Z18" s="426"/>
      <c r="AA18" s="426"/>
      <c r="AB18" s="417"/>
      <c r="AC18" s="534">
        <v>58.6</v>
      </c>
      <c r="AD18" s="535"/>
      <c r="AE18" s="535"/>
      <c r="AF18" s="535"/>
      <c r="AG18" s="536"/>
      <c r="AH18" s="534">
        <v>52.3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1420878</v>
      </c>
      <c r="BO18" s="408"/>
      <c r="BP18" s="408"/>
      <c r="BQ18" s="408"/>
      <c r="BR18" s="408"/>
      <c r="BS18" s="408"/>
      <c r="BT18" s="408"/>
      <c r="BU18" s="409"/>
      <c r="BV18" s="407">
        <v>1446819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2265964</v>
      </c>
      <c r="BO19" s="408"/>
      <c r="BP19" s="408"/>
      <c r="BQ19" s="408"/>
      <c r="BR19" s="408"/>
      <c r="BS19" s="408"/>
      <c r="BT19" s="408"/>
      <c r="BU19" s="409"/>
      <c r="BV19" s="407">
        <v>2373321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575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4623490</v>
      </c>
      <c r="BO22" s="371"/>
      <c r="BP22" s="371"/>
      <c r="BQ22" s="371"/>
      <c r="BR22" s="371"/>
      <c r="BS22" s="371"/>
      <c r="BT22" s="371"/>
      <c r="BU22" s="372"/>
      <c r="BV22" s="370">
        <v>4220678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4213447</v>
      </c>
      <c r="BO23" s="408"/>
      <c r="BP23" s="408"/>
      <c r="BQ23" s="408"/>
      <c r="BR23" s="408"/>
      <c r="BS23" s="408"/>
      <c r="BT23" s="408"/>
      <c r="BU23" s="409"/>
      <c r="BV23" s="407">
        <v>3766997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6500</v>
      </c>
      <c r="R24" s="459"/>
      <c r="S24" s="459"/>
      <c r="T24" s="459"/>
      <c r="U24" s="459"/>
      <c r="V24" s="501"/>
      <c r="W24" s="553"/>
      <c r="X24" s="554"/>
      <c r="Y24" s="555"/>
      <c r="Z24" s="457" t="s">
        <v>162</v>
      </c>
      <c r="AA24" s="437"/>
      <c r="AB24" s="437"/>
      <c r="AC24" s="437"/>
      <c r="AD24" s="437"/>
      <c r="AE24" s="437"/>
      <c r="AF24" s="437"/>
      <c r="AG24" s="438"/>
      <c r="AH24" s="458">
        <v>35</v>
      </c>
      <c r="AI24" s="459"/>
      <c r="AJ24" s="459"/>
      <c r="AK24" s="459"/>
      <c r="AL24" s="501"/>
      <c r="AM24" s="458">
        <v>104825</v>
      </c>
      <c r="AN24" s="459"/>
      <c r="AO24" s="459"/>
      <c r="AP24" s="459"/>
      <c r="AQ24" s="459"/>
      <c r="AR24" s="501"/>
      <c r="AS24" s="458">
        <v>2995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4265583</v>
      </c>
      <c r="BO24" s="408"/>
      <c r="BP24" s="408"/>
      <c r="BQ24" s="408"/>
      <c r="BR24" s="408"/>
      <c r="BS24" s="408"/>
      <c r="BT24" s="408"/>
      <c r="BU24" s="409"/>
      <c r="BV24" s="407">
        <v>3826508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5500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1742890</v>
      </c>
      <c r="BO25" s="371"/>
      <c r="BP25" s="371"/>
      <c r="BQ25" s="371"/>
      <c r="BR25" s="371"/>
      <c r="BS25" s="371"/>
      <c r="BT25" s="371"/>
      <c r="BU25" s="372"/>
      <c r="BV25" s="370">
        <v>2442231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2630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6477</v>
      </c>
      <c r="AN27" s="459"/>
      <c r="AO27" s="459"/>
      <c r="AP27" s="459"/>
      <c r="AQ27" s="459"/>
      <c r="AR27" s="501"/>
      <c r="AS27" s="458">
        <v>2159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2200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266719</v>
      </c>
      <c r="BO28" s="371"/>
      <c r="BP28" s="371"/>
      <c r="BQ28" s="371"/>
      <c r="BR28" s="371"/>
      <c r="BS28" s="371"/>
      <c r="BT28" s="371"/>
      <c r="BU28" s="372"/>
      <c r="BV28" s="370">
        <v>215538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2000</v>
      </c>
      <c r="R29" s="459"/>
      <c r="S29" s="459"/>
      <c r="T29" s="459"/>
      <c r="U29" s="459"/>
      <c r="V29" s="501"/>
      <c r="W29" s="556"/>
      <c r="X29" s="557"/>
      <c r="Y29" s="558"/>
      <c r="Z29" s="457" t="s">
        <v>177</v>
      </c>
      <c r="AA29" s="437"/>
      <c r="AB29" s="437"/>
      <c r="AC29" s="437"/>
      <c r="AD29" s="437"/>
      <c r="AE29" s="437"/>
      <c r="AF29" s="437"/>
      <c r="AG29" s="438"/>
      <c r="AH29" s="458">
        <v>38</v>
      </c>
      <c r="AI29" s="459"/>
      <c r="AJ29" s="459"/>
      <c r="AK29" s="459"/>
      <c r="AL29" s="501"/>
      <c r="AM29" s="458">
        <v>111302</v>
      </c>
      <c r="AN29" s="459"/>
      <c r="AO29" s="459"/>
      <c r="AP29" s="459"/>
      <c r="AQ29" s="459"/>
      <c r="AR29" s="501"/>
      <c r="AS29" s="458">
        <v>2929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201812</v>
      </c>
      <c r="BO29" s="408"/>
      <c r="BP29" s="408"/>
      <c r="BQ29" s="408"/>
      <c r="BR29" s="408"/>
      <c r="BS29" s="408"/>
      <c r="BT29" s="408"/>
      <c r="BU29" s="409"/>
      <c r="BV29" s="407">
        <v>238876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1067269</v>
      </c>
      <c r="BO30" s="527"/>
      <c r="BP30" s="527"/>
      <c r="BQ30" s="527"/>
      <c r="BR30" s="527"/>
      <c r="BS30" s="527"/>
      <c r="BT30" s="527"/>
      <c r="BU30" s="528"/>
      <c r="BV30" s="526">
        <v>1073085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西粟倉村国民健康保険事業勘定特別会計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西粟倉村簡易水道事業特別会計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勝英衛生施設組合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あわくら水力発電株式会社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西粟倉村国民健康保険施設勘定特別会計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西粟倉村農業集落排水事業特別会計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岡山県後期高齢者医療広域連合一般会計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西粟倉百年の森林でんき株式会社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西粟倉村介護保険事業勘定特別会計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岡山県後期高齢者医療広域連合特別会計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西粟倉村後期高齢者医療事業特別会計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岡山県市町村総合事務組合一般会計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西粟倉村介護サービス事業勘定特別会計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岡山県市町村総合事務組合貸付金特別会計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岡山県市町村総合事務組合拠出事業特別会計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岡山県市町村税整理組合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d7mSjICX7GiekkenVc4TzKFmspQ32XZuRwTELj+T9uHATaizMeNN3UfHMOl2uP6j+O5MJHVVzgQZ1vPY9Mg==" saltValue="zmdQrwUIeH3hIfZOHVw30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141417</v>
      </c>
      <c r="S5" s="613"/>
      <c r="T5" s="613"/>
      <c r="U5" s="613"/>
      <c r="V5" s="613"/>
      <c r="W5" s="613"/>
      <c r="X5" s="613"/>
      <c r="Y5" s="614"/>
      <c r="Z5" s="615">
        <v>2.8</v>
      </c>
      <c r="AA5" s="615"/>
      <c r="AB5" s="615"/>
      <c r="AC5" s="615"/>
      <c r="AD5" s="616">
        <v>141417</v>
      </c>
      <c r="AE5" s="616"/>
      <c r="AF5" s="616"/>
      <c r="AG5" s="616"/>
      <c r="AH5" s="616"/>
      <c r="AI5" s="616"/>
      <c r="AJ5" s="616"/>
      <c r="AK5" s="616"/>
      <c r="AL5" s="617">
        <v>9.4</v>
      </c>
      <c r="AM5" s="618"/>
      <c r="AN5" s="618"/>
      <c r="AO5" s="619"/>
      <c r="AP5" s="609" t="s">
        <v>216</v>
      </c>
      <c r="AQ5" s="610"/>
      <c r="AR5" s="610"/>
      <c r="AS5" s="610"/>
      <c r="AT5" s="610"/>
      <c r="AU5" s="610"/>
      <c r="AV5" s="610"/>
      <c r="AW5" s="610"/>
      <c r="AX5" s="610"/>
      <c r="AY5" s="610"/>
      <c r="AZ5" s="610"/>
      <c r="BA5" s="610"/>
      <c r="BB5" s="610"/>
      <c r="BC5" s="610"/>
      <c r="BD5" s="610"/>
      <c r="BE5" s="610"/>
      <c r="BF5" s="611"/>
      <c r="BG5" s="623">
        <v>137036</v>
      </c>
      <c r="BH5" s="624"/>
      <c r="BI5" s="624"/>
      <c r="BJ5" s="624"/>
      <c r="BK5" s="624"/>
      <c r="BL5" s="624"/>
      <c r="BM5" s="624"/>
      <c r="BN5" s="625"/>
      <c r="BO5" s="626">
        <v>96.9</v>
      </c>
      <c r="BP5" s="626"/>
      <c r="BQ5" s="626"/>
      <c r="BR5" s="626"/>
      <c r="BS5" s="627">
        <v>581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37422</v>
      </c>
      <c r="S6" s="624"/>
      <c r="T6" s="624"/>
      <c r="U6" s="624"/>
      <c r="V6" s="624"/>
      <c r="W6" s="624"/>
      <c r="X6" s="624"/>
      <c r="Y6" s="625"/>
      <c r="Z6" s="626">
        <v>0.7</v>
      </c>
      <c r="AA6" s="626"/>
      <c r="AB6" s="626"/>
      <c r="AC6" s="626"/>
      <c r="AD6" s="627">
        <v>37422</v>
      </c>
      <c r="AE6" s="627"/>
      <c r="AF6" s="627"/>
      <c r="AG6" s="627"/>
      <c r="AH6" s="627"/>
      <c r="AI6" s="627"/>
      <c r="AJ6" s="627"/>
      <c r="AK6" s="627"/>
      <c r="AL6" s="628">
        <v>2.5</v>
      </c>
      <c r="AM6" s="629"/>
      <c r="AN6" s="629"/>
      <c r="AO6" s="630"/>
      <c r="AP6" s="620" t="s">
        <v>221</v>
      </c>
      <c r="AQ6" s="621"/>
      <c r="AR6" s="621"/>
      <c r="AS6" s="621"/>
      <c r="AT6" s="621"/>
      <c r="AU6" s="621"/>
      <c r="AV6" s="621"/>
      <c r="AW6" s="621"/>
      <c r="AX6" s="621"/>
      <c r="AY6" s="621"/>
      <c r="AZ6" s="621"/>
      <c r="BA6" s="621"/>
      <c r="BB6" s="621"/>
      <c r="BC6" s="621"/>
      <c r="BD6" s="621"/>
      <c r="BE6" s="621"/>
      <c r="BF6" s="622"/>
      <c r="BG6" s="623">
        <v>137036</v>
      </c>
      <c r="BH6" s="624"/>
      <c r="BI6" s="624"/>
      <c r="BJ6" s="624"/>
      <c r="BK6" s="624"/>
      <c r="BL6" s="624"/>
      <c r="BM6" s="624"/>
      <c r="BN6" s="625"/>
      <c r="BO6" s="626">
        <v>96.9</v>
      </c>
      <c r="BP6" s="626"/>
      <c r="BQ6" s="626"/>
      <c r="BR6" s="626"/>
      <c r="BS6" s="627">
        <v>581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43301</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43301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53</v>
      </c>
      <c r="S7" s="624"/>
      <c r="T7" s="624"/>
      <c r="U7" s="624"/>
      <c r="V7" s="624"/>
      <c r="W7" s="624"/>
      <c r="X7" s="624"/>
      <c r="Y7" s="625"/>
      <c r="Z7" s="626">
        <v>0</v>
      </c>
      <c r="AA7" s="626"/>
      <c r="AB7" s="626"/>
      <c r="AC7" s="626"/>
      <c r="AD7" s="627">
        <v>53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56683</v>
      </c>
      <c r="BH7" s="624"/>
      <c r="BI7" s="624"/>
      <c r="BJ7" s="624"/>
      <c r="BK7" s="624"/>
      <c r="BL7" s="624"/>
      <c r="BM7" s="624"/>
      <c r="BN7" s="625"/>
      <c r="BO7" s="626">
        <v>40.1</v>
      </c>
      <c r="BP7" s="626"/>
      <c r="BQ7" s="626"/>
      <c r="BR7" s="626"/>
      <c r="BS7" s="627">
        <v>581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915965</v>
      </c>
      <c r="CS7" s="624"/>
      <c r="CT7" s="624"/>
      <c r="CU7" s="624"/>
      <c r="CV7" s="624"/>
      <c r="CW7" s="624"/>
      <c r="CX7" s="624"/>
      <c r="CY7" s="625"/>
      <c r="CZ7" s="626">
        <v>18.899999999999999</v>
      </c>
      <c r="DA7" s="626"/>
      <c r="DB7" s="626"/>
      <c r="DC7" s="626"/>
      <c r="DD7" s="632">
        <v>51097</v>
      </c>
      <c r="DE7" s="624"/>
      <c r="DF7" s="624"/>
      <c r="DG7" s="624"/>
      <c r="DH7" s="624"/>
      <c r="DI7" s="624"/>
      <c r="DJ7" s="624"/>
      <c r="DK7" s="624"/>
      <c r="DL7" s="624"/>
      <c r="DM7" s="624"/>
      <c r="DN7" s="624"/>
      <c r="DO7" s="624"/>
      <c r="DP7" s="625"/>
      <c r="DQ7" s="632">
        <v>572040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902</v>
      </c>
      <c r="S8" s="624"/>
      <c r="T8" s="624"/>
      <c r="U8" s="624"/>
      <c r="V8" s="624"/>
      <c r="W8" s="624"/>
      <c r="X8" s="624"/>
      <c r="Y8" s="625"/>
      <c r="Z8" s="626">
        <v>0</v>
      </c>
      <c r="AA8" s="626"/>
      <c r="AB8" s="626"/>
      <c r="AC8" s="626"/>
      <c r="AD8" s="627">
        <v>902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2568</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451679</v>
      </c>
      <c r="CS8" s="624"/>
      <c r="CT8" s="624"/>
      <c r="CU8" s="624"/>
      <c r="CV8" s="624"/>
      <c r="CW8" s="624"/>
      <c r="CX8" s="624"/>
      <c r="CY8" s="625"/>
      <c r="CZ8" s="626">
        <v>9.3000000000000007</v>
      </c>
      <c r="DA8" s="626"/>
      <c r="DB8" s="626"/>
      <c r="DC8" s="626"/>
      <c r="DD8" s="632" t="s">
        <v>122</v>
      </c>
      <c r="DE8" s="624"/>
      <c r="DF8" s="624"/>
      <c r="DG8" s="624"/>
      <c r="DH8" s="624"/>
      <c r="DI8" s="624"/>
      <c r="DJ8" s="624"/>
      <c r="DK8" s="624"/>
      <c r="DL8" s="624"/>
      <c r="DM8" s="624"/>
      <c r="DN8" s="624"/>
      <c r="DO8" s="624"/>
      <c r="DP8" s="625"/>
      <c r="DQ8" s="632">
        <v>290132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990</v>
      </c>
      <c r="S9" s="624"/>
      <c r="T9" s="624"/>
      <c r="U9" s="624"/>
      <c r="V9" s="624"/>
      <c r="W9" s="624"/>
      <c r="X9" s="624"/>
      <c r="Y9" s="625"/>
      <c r="Z9" s="626">
        <v>0</v>
      </c>
      <c r="AA9" s="626"/>
      <c r="AB9" s="626"/>
      <c r="AC9" s="626"/>
      <c r="AD9" s="627">
        <v>990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47838</v>
      </c>
      <c r="BH9" s="624"/>
      <c r="BI9" s="624"/>
      <c r="BJ9" s="624"/>
      <c r="BK9" s="624"/>
      <c r="BL9" s="624"/>
      <c r="BM9" s="624"/>
      <c r="BN9" s="625"/>
      <c r="BO9" s="626">
        <v>33.799999999999997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651860</v>
      </c>
      <c r="CS9" s="624"/>
      <c r="CT9" s="624"/>
      <c r="CU9" s="624"/>
      <c r="CV9" s="624"/>
      <c r="CW9" s="624"/>
      <c r="CX9" s="624"/>
      <c r="CY9" s="625"/>
      <c r="CZ9" s="626">
        <v>13.5</v>
      </c>
      <c r="DA9" s="626"/>
      <c r="DB9" s="626"/>
      <c r="DC9" s="626"/>
      <c r="DD9" s="632">
        <v>439309</v>
      </c>
      <c r="DE9" s="624"/>
      <c r="DF9" s="624"/>
      <c r="DG9" s="624"/>
      <c r="DH9" s="624"/>
      <c r="DI9" s="624"/>
      <c r="DJ9" s="624"/>
      <c r="DK9" s="624"/>
      <c r="DL9" s="624"/>
      <c r="DM9" s="624"/>
      <c r="DN9" s="624"/>
      <c r="DO9" s="624"/>
      <c r="DP9" s="625"/>
      <c r="DQ9" s="632">
        <v>155464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4244</v>
      </c>
      <c r="BH10" s="624"/>
      <c r="BI10" s="624"/>
      <c r="BJ10" s="624"/>
      <c r="BK10" s="624"/>
      <c r="BL10" s="624"/>
      <c r="BM10" s="624"/>
      <c r="BN10" s="625"/>
      <c r="BO10" s="626">
        <v>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32071</v>
      </c>
      <c r="S11" s="624"/>
      <c r="T11" s="624"/>
      <c r="U11" s="624"/>
      <c r="V11" s="624"/>
      <c r="W11" s="624"/>
      <c r="X11" s="624"/>
      <c r="Y11" s="625"/>
      <c r="Z11" s="628">
        <v>0.6</v>
      </c>
      <c r="AA11" s="629"/>
      <c r="AB11" s="629"/>
      <c r="AC11" s="635"/>
      <c r="AD11" s="632">
        <v>32071</v>
      </c>
      <c r="AE11" s="624"/>
      <c r="AF11" s="624"/>
      <c r="AG11" s="624"/>
      <c r="AH11" s="624"/>
      <c r="AI11" s="624"/>
      <c r="AJ11" s="624"/>
      <c r="AK11" s="625"/>
      <c r="AL11" s="628">
        <v>2.1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2033</v>
      </c>
      <c r="BH11" s="624"/>
      <c r="BI11" s="624"/>
      <c r="BJ11" s="624"/>
      <c r="BK11" s="624"/>
      <c r="BL11" s="624"/>
      <c r="BM11" s="624"/>
      <c r="BN11" s="625"/>
      <c r="BO11" s="626">
        <v>1.4</v>
      </c>
      <c r="BP11" s="626"/>
      <c r="BQ11" s="626"/>
      <c r="BR11" s="626"/>
      <c r="BS11" s="627">
        <v>581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299154</v>
      </c>
      <c r="CS11" s="624"/>
      <c r="CT11" s="624"/>
      <c r="CU11" s="624"/>
      <c r="CV11" s="624"/>
      <c r="CW11" s="624"/>
      <c r="CX11" s="624"/>
      <c r="CY11" s="625"/>
      <c r="CZ11" s="626">
        <v>6.2</v>
      </c>
      <c r="DA11" s="626"/>
      <c r="DB11" s="626"/>
      <c r="DC11" s="626"/>
      <c r="DD11" s="632">
        <v>33764</v>
      </c>
      <c r="DE11" s="624"/>
      <c r="DF11" s="624"/>
      <c r="DG11" s="624"/>
      <c r="DH11" s="624"/>
      <c r="DI11" s="624"/>
      <c r="DJ11" s="624"/>
      <c r="DK11" s="624"/>
      <c r="DL11" s="624"/>
      <c r="DM11" s="624"/>
      <c r="DN11" s="624"/>
      <c r="DO11" s="624"/>
      <c r="DP11" s="625"/>
      <c r="DQ11" s="632">
        <v>183746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72616</v>
      </c>
      <c r="BH12" s="624"/>
      <c r="BI12" s="624"/>
      <c r="BJ12" s="624"/>
      <c r="BK12" s="624"/>
      <c r="BL12" s="624"/>
      <c r="BM12" s="624"/>
      <c r="BN12" s="625"/>
      <c r="BO12" s="626">
        <v>51.3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1472996</v>
      </c>
      <c r="CS12" s="624"/>
      <c r="CT12" s="624"/>
      <c r="CU12" s="624"/>
      <c r="CV12" s="624"/>
      <c r="CW12" s="624"/>
      <c r="CX12" s="624"/>
      <c r="CY12" s="625"/>
      <c r="CZ12" s="626">
        <v>30.5</v>
      </c>
      <c r="DA12" s="626"/>
      <c r="DB12" s="626"/>
      <c r="DC12" s="626"/>
      <c r="DD12" s="632">
        <v>1337357</v>
      </c>
      <c r="DE12" s="624"/>
      <c r="DF12" s="624"/>
      <c r="DG12" s="624"/>
      <c r="DH12" s="624"/>
      <c r="DI12" s="624"/>
      <c r="DJ12" s="624"/>
      <c r="DK12" s="624"/>
      <c r="DL12" s="624"/>
      <c r="DM12" s="624"/>
      <c r="DN12" s="624"/>
      <c r="DO12" s="624"/>
      <c r="DP12" s="625"/>
      <c r="DQ12" s="632">
        <v>106815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72616</v>
      </c>
      <c r="BH13" s="624"/>
      <c r="BI13" s="624"/>
      <c r="BJ13" s="624"/>
      <c r="BK13" s="624"/>
      <c r="BL13" s="624"/>
      <c r="BM13" s="624"/>
      <c r="BN13" s="625"/>
      <c r="BO13" s="626">
        <v>51.3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150595</v>
      </c>
      <c r="CS13" s="624"/>
      <c r="CT13" s="624"/>
      <c r="CU13" s="624"/>
      <c r="CV13" s="624"/>
      <c r="CW13" s="624"/>
      <c r="CX13" s="624"/>
      <c r="CY13" s="625"/>
      <c r="CZ13" s="626">
        <v>3.1</v>
      </c>
      <c r="DA13" s="626"/>
      <c r="DB13" s="626"/>
      <c r="DC13" s="626"/>
      <c r="DD13" s="632">
        <v>71726</v>
      </c>
      <c r="DE13" s="624"/>
      <c r="DF13" s="624"/>
      <c r="DG13" s="624"/>
      <c r="DH13" s="624"/>
      <c r="DI13" s="624"/>
      <c r="DJ13" s="624"/>
      <c r="DK13" s="624"/>
      <c r="DL13" s="624"/>
      <c r="DM13" s="624"/>
      <c r="DN13" s="624"/>
      <c r="DO13" s="624"/>
      <c r="DP13" s="625"/>
      <c r="DQ13" s="632">
        <v>19000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147</v>
      </c>
      <c r="S14" s="624"/>
      <c r="T14" s="624"/>
      <c r="U14" s="624"/>
      <c r="V14" s="624"/>
      <c r="W14" s="624"/>
      <c r="X14" s="624"/>
      <c r="Y14" s="625"/>
      <c r="Z14" s="626">
        <v>0</v>
      </c>
      <c r="AA14" s="626"/>
      <c r="AB14" s="626"/>
      <c r="AC14" s="626"/>
      <c r="AD14" s="627">
        <v>147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6737</v>
      </c>
      <c r="BH14" s="624"/>
      <c r="BI14" s="624"/>
      <c r="BJ14" s="624"/>
      <c r="BK14" s="624"/>
      <c r="BL14" s="624"/>
      <c r="BM14" s="624"/>
      <c r="BN14" s="625"/>
      <c r="BO14" s="626">
        <v>4.8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72266</v>
      </c>
      <c r="CS14" s="624"/>
      <c r="CT14" s="624"/>
      <c r="CU14" s="624"/>
      <c r="CV14" s="624"/>
      <c r="CW14" s="624"/>
      <c r="CX14" s="624"/>
      <c r="CY14" s="625"/>
      <c r="CZ14" s="626">
        <v>1.5</v>
      </c>
      <c r="DA14" s="626"/>
      <c r="DB14" s="626"/>
      <c r="DC14" s="626"/>
      <c r="DD14" s="632" t="s">
        <v>122</v>
      </c>
      <c r="DE14" s="624"/>
      <c r="DF14" s="624"/>
      <c r="DG14" s="624"/>
      <c r="DH14" s="624"/>
      <c r="DI14" s="624"/>
      <c r="DJ14" s="624"/>
      <c r="DK14" s="624"/>
      <c r="DL14" s="624"/>
      <c r="DM14" s="624"/>
      <c r="DN14" s="624"/>
      <c r="DO14" s="624"/>
      <c r="DP14" s="625"/>
      <c r="DQ14" s="632">
        <v>65875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1000</v>
      </c>
      <c r="BH15" s="624"/>
      <c r="BI15" s="624"/>
      <c r="BJ15" s="624"/>
      <c r="BK15" s="624"/>
      <c r="BL15" s="624"/>
      <c r="BM15" s="624"/>
      <c r="BN15" s="625"/>
      <c r="BO15" s="626">
        <v>0.7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247868</v>
      </c>
      <c r="CS15" s="624"/>
      <c r="CT15" s="624"/>
      <c r="CU15" s="624"/>
      <c r="CV15" s="624"/>
      <c r="CW15" s="624"/>
      <c r="CX15" s="624"/>
      <c r="CY15" s="625"/>
      <c r="CZ15" s="626">
        <v>5.0999999999999996</v>
      </c>
      <c r="DA15" s="626"/>
      <c r="DB15" s="626"/>
      <c r="DC15" s="626"/>
      <c r="DD15" s="632">
        <v>59767</v>
      </c>
      <c r="DE15" s="624"/>
      <c r="DF15" s="624"/>
      <c r="DG15" s="624"/>
      <c r="DH15" s="624"/>
      <c r="DI15" s="624"/>
      <c r="DJ15" s="624"/>
      <c r="DK15" s="624"/>
      <c r="DL15" s="624"/>
      <c r="DM15" s="624"/>
      <c r="DN15" s="624"/>
      <c r="DO15" s="624"/>
      <c r="DP15" s="625"/>
      <c r="DQ15" s="632">
        <v>153996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1804</v>
      </c>
      <c r="S16" s="624"/>
      <c r="T16" s="624"/>
      <c r="U16" s="624"/>
      <c r="V16" s="624"/>
      <c r="W16" s="624"/>
      <c r="X16" s="624"/>
      <c r="Y16" s="625"/>
      <c r="Z16" s="626">
        <v>0</v>
      </c>
      <c r="AA16" s="626"/>
      <c r="AB16" s="626"/>
      <c r="AC16" s="626"/>
      <c r="AD16" s="627">
        <v>1804</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12477</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75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2362</v>
      </c>
      <c r="S17" s="624"/>
      <c r="T17" s="624"/>
      <c r="U17" s="624"/>
      <c r="V17" s="624"/>
      <c r="W17" s="624"/>
      <c r="X17" s="624"/>
      <c r="Y17" s="625"/>
      <c r="Z17" s="626">
        <v>0</v>
      </c>
      <c r="AA17" s="626"/>
      <c r="AB17" s="626"/>
      <c r="AC17" s="626"/>
      <c r="AD17" s="627">
        <v>2362</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517572</v>
      </c>
      <c r="CS17" s="624"/>
      <c r="CT17" s="624"/>
      <c r="CU17" s="624"/>
      <c r="CV17" s="624"/>
      <c r="CW17" s="624"/>
      <c r="CX17" s="624"/>
      <c r="CY17" s="625"/>
      <c r="CZ17" s="626">
        <v>10.7</v>
      </c>
      <c r="DA17" s="626"/>
      <c r="DB17" s="626"/>
      <c r="DC17" s="626"/>
      <c r="DD17" s="632" t="s">
        <v>122</v>
      </c>
      <c r="DE17" s="624"/>
      <c r="DF17" s="624"/>
      <c r="DG17" s="624"/>
      <c r="DH17" s="624"/>
      <c r="DI17" s="624"/>
      <c r="DJ17" s="624"/>
      <c r="DK17" s="624"/>
      <c r="DL17" s="624"/>
      <c r="DM17" s="624"/>
      <c r="DN17" s="624"/>
      <c r="DO17" s="624"/>
      <c r="DP17" s="625"/>
      <c r="DQ17" s="632">
        <v>491651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194</v>
      </c>
      <c r="S18" s="624"/>
      <c r="T18" s="624"/>
      <c r="U18" s="624"/>
      <c r="V18" s="624"/>
      <c r="W18" s="624"/>
      <c r="X18" s="624"/>
      <c r="Y18" s="625"/>
      <c r="Z18" s="626">
        <v>0</v>
      </c>
      <c r="AA18" s="626"/>
      <c r="AB18" s="626"/>
      <c r="AC18" s="626"/>
      <c r="AD18" s="627">
        <v>194</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194</v>
      </c>
      <c r="S19" s="624"/>
      <c r="T19" s="624"/>
      <c r="U19" s="624"/>
      <c r="V19" s="624"/>
      <c r="W19" s="624"/>
      <c r="X19" s="624"/>
      <c r="Y19" s="625"/>
      <c r="Z19" s="626">
        <v>0</v>
      </c>
      <c r="AA19" s="626"/>
      <c r="AB19" s="626"/>
      <c r="AC19" s="626"/>
      <c r="AD19" s="627">
        <v>194</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4381</v>
      </c>
      <c r="BH19" s="624"/>
      <c r="BI19" s="624"/>
      <c r="BJ19" s="624"/>
      <c r="BK19" s="624"/>
      <c r="BL19" s="624"/>
      <c r="BM19" s="624"/>
      <c r="BN19" s="625"/>
      <c r="BO19" s="626">
        <v>3.1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4381</v>
      </c>
      <c r="BH20" s="624"/>
      <c r="BI20" s="624"/>
      <c r="BJ20" s="624"/>
      <c r="BK20" s="624"/>
      <c r="BL20" s="624"/>
      <c r="BM20" s="624"/>
      <c r="BN20" s="625"/>
      <c r="BO20" s="626">
        <v>3.1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4835733</v>
      </c>
      <c r="CS20" s="624"/>
      <c r="CT20" s="624"/>
      <c r="CU20" s="624"/>
      <c r="CV20" s="624"/>
      <c r="CW20" s="624"/>
      <c r="CX20" s="624"/>
      <c r="CY20" s="625"/>
      <c r="CZ20" s="626">
        <v>100</v>
      </c>
      <c r="DA20" s="626"/>
      <c r="DB20" s="626"/>
      <c r="DC20" s="626"/>
      <c r="DD20" s="632">
        <v>1993020</v>
      </c>
      <c r="DE20" s="624"/>
      <c r="DF20" s="624"/>
      <c r="DG20" s="624"/>
      <c r="DH20" s="624"/>
      <c r="DI20" s="624"/>
      <c r="DJ20" s="624"/>
      <c r="DK20" s="624"/>
      <c r="DL20" s="624"/>
      <c r="DM20" s="624"/>
      <c r="DN20" s="624"/>
      <c r="DO20" s="624"/>
      <c r="DP20" s="625"/>
      <c r="DQ20" s="632">
        <v>2082095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1682714</v>
      </c>
      <c r="S21" s="624"/>
      <c r="T21" s="624"/>
      <c r="U21" s="624"/>
      <c r="V21" s="624"/>
      <c r="W21" s="624"/>
      <c r="X21" s="624"/>
      <c r="Y21" s="625"/>
      <c r="Z21" s="626">
        <v>33.5</v>
      </c>
      <c r="AA21" s="626"/>
      <c r="AB21" s="626"/>
      <c r="AC21" s="626"/>
      <c r="AD21" s="627">
        <v>1282060</v>
      </c>
      <c r="AE21" s="627"/>
      <c r="AF21" s="627"/>
      <c r="AG21" s="627"/>
      <c r="AH21" s="627"/>
      <c r="AI21" s="627"/>
      <c r="AJ21" s="627"/>
      <c r="AK21" s="627"/>
      <c r="AL21" s="628">
        <v>85.5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4381</v>
      </c>
      <c r="BH21" s="624"/>
      <c r="BI21" s="624"/>
      <c r="BJ21" s="624"/>
      <c r="BK21" s="624"/>
      <c r="BL21" s="624"/>
      <c r="BM21" s="624"/>
      <c r="BN21" s="625"/>
      <c r="BO21" s="626">
        <v>3.1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1282060</v>
      </c>
      <c r="S22" s="624"/>
      <c r="T22" s="624"/>
      <c r="U22" s="624"/>
      <c r="V22" s="624"/>
      <c r="W22" s="624"/>
      <c r="X22" s="624"/>
      <c r="Y22" s="625"/>
      <c r="Z22" s="626">
        <v>25.5</v>
      </c>
      <c r="AA22" s="626"/>
      <c r="AB22" s="626"/>
      <c r="AC22" s="626"/>
      <c r="AD22" s="627">
        <v>1282060</v>
      </c>
      <c r="AE22" s="627"/>
      <c r="AF22" s="627"/>
      <c r="AG22" s="627"/>
      <c r="AH22" s="627"/>
      <c r="AI22" s="627"/>
      <c r="AJ22" s="627"/>
      <c r="AK22" s="627"/>
      <c r="AL22" s="628">
        <v>85.5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400654</v>
      </c>
      <c r="S23" s="624"/>
      <c r="T23" s="624"/>
      <c r="U23" s="624"/>
      <c r="V23" s="624"/>
      <c r="W23" s="624"/>
      <c r="X23" s="624"/>
      <c r="Y23" s="625"/>
      <c r="Z23" s="626">
        <v>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1124569</v>
      </c>
      <c r="CS24" s="613"/>
      <c r="CT24" s="613"/>
      <c r="CU24" s="613"/>
      <c r="CV24" s="613"/>
      <c r="CW24" s="613"/>
      <c r="CX24" s="613"/>
      <c r="CY24" s="614"/>
      <c r="CZ24" s="617">
        <v>23.3</v>
      </c>
      <c r="DA24" s="618"/>
      <c r="DB24" s="618"/>
      <c r="DC24" s="634"/>
      <c r="DD24" s="655">
        <v>985556</v>
      </c>
      <c r="DE24" s="613"/>
      <c r="DF24" s="613"/>
      <c r="DG24" s="613"/>
      <c r="DH24" s="613"/>
      <c r="DI24" s="613"/>
      <c r="DJ24" s="613"/>
      <c r="DK24" s="614"/>
      <c r="DL24" s="655">
        <v>944228</v>
      </c>
      <c r="DM24" s="613"/>
      <c r="DN24" s="613"/>
      <c r="DO24" s="613"/>
      <c r="DP24" s="613"/>
      <c r="DQ24" s="613"/>
      <c r="DR24" s="613"/>
      <c r="DS24" s="613"/>
      <c r="DT24" s="613"/>
      <c r="DU24" s="613"/>
      <c r="DV24" s="614"/>
      <c r="DW24" s="617">
        <v>62.8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1900076</v>
      </c>
      <c r="S25" s="624"/>
      <c r="T25" s="624"/>
      <c r="U25" s="624"/>
      <c r="V25" s="624"/>
      <c r="W25" s="624"/>
      <c r="X25" s="624"/>
      <c r="Y25" s="625"/>
      <c r="Z25" s="626">
        <v>37.9</v>
      </c>
      <c r="AA25" s="626"/>
      <c r="AB25" s="626"/>
      <c r="AC25" s="626"/>
      <c r="AD25" s="627">
        <v>1499422</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468584</v>
      </c>
      <c r="CS25" s="644"/>
      <c r="CT25" s="644"/>
      <c r="CU25" s="644"/>
      <c r="CV25" s="644"/>
      <c r="CW25" s="644"/>
      <c r="CX25" s="644"/>
      <c r="CY25" s="645"/>
      <c r="CZ25" s="628">
        <v>9.6999999999999993</v>
      </c>
      <c r="DA25" s="656"/>
      <c r="DB25" s="656"/>
      <c r="DC25" s="658"/>
      <c r="DD25" s="632">
        <v>434245</v>
      </c>
      <c r="DE25" s="644"/>
      <c r="DF25" s="644"/>
      <c r="DG25" s="644"/>
      <c r="DH25" s="644"/>
      <c r="DI25" s="644"/>
      <c r="DJ25" s="644"/>
      <c r="DK25" s="645"/>
      <c r="DL25" s="632">
        <v>409651</v>
      </c>
      <c r="DM25" s="644"/>
      <c r="DN25" s="644"/>
      <c r="DO25" s="644"/>
      <c r="DP25" s="644"/>
      <c r="DQ25" s="644"/>
      <c r="DR25" s="644"/>
      <c r="DS25" s="644"/>
      <c r="DT25" s="644"/>
      <c r="DU25" s="644"/>
      <c r="DV25" s="645"/>
      <c r="DW25" s="628">
        <v>27.2</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279284</v>
      </c>
      <c r="CS26" s="624"/>
      <c r="CT26" s="624"/>
      <c r="CU26" s="624"/>
      <c r="CV26" s="624"/>
      <c r="CW26" s="624"/>
      <c r="CX26" s="624"/>
      <c r="CY26" s="625"/>
      <c r="CZ26" s="628">
        <v>5.8</v>
      </c>
      <c r="DA26" s="656"/>
      <c r="DB26" s="656"/>
      <c r="DC26" s="658"/>
      <c r="DD26" s="632">
        <v>252434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15361</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141417</v>
      </c>
      <c r="BH27" s="624"/>
      <c r="BI27" s="624"/>
      <c r="BJ27" s="624"/>
      <c r="BK27" s="624"/>
      <c r="BL27" s="624"/>
      <c r="BM27" s="624"/>
      <c r="BN27" s="625"/>
      <c r="BO27" s="626">
        <v>100</v>
      </c>
      <c r="BP27" s="626"/>
      <c r="BQ27" s="626"/>
      <c r="BR27" s="626"/>
      <c r="BS27" s="627">
        <v>581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138413</v>
      </c>
      <c r="CS27" s="644"/>
      <c r="CT27" s="644"/>
      <c r="CU27" s="644"/>
      <c r="CV27" s="644"/>
      <c r="CW27" s="644"/>
      <c r="CX27" s="644"/>
      <c r="CY27" s="645"/>
      <c r="CZ27" s="628">
        <v>2.9</v>
      </c>
      <c r="DA27" s="656"/>
      <c r="DB27" s="656"/>
      <c r="DC27" s="658"/>
      <c r="DD27" s="632">
        <v>59660</v>
      </c>
      <c r="DE27" s="644"/>
      <c r="DF27" s="644"/>
      <c r="DG27" s="644"/>
      <c r="DH27" s="644"/>
      <c r="DI27" s="644"/>
      <c r="DJ27" s="644"/>
      <c r="DK27" s="645"/>
      <c r="DL27" s="632">
        <v>42926</v>
      </c>
      <c r="DM27" s="644"/>
      <c r="DN27" s="644"/>
      <c r="DO27" s="644"/>
      <c r="DP27" s="644"/>
      <c r="DQ27" s="644"/>
      <c r="DR27" s="644"/>
      <c r="DS27" s="644"/>
      <c r="DT27" s="644"/>
      <c r="DU27" s="644"/>
      <c r="DV27" s="645"/>
      <c r="DW27" s="628">
        <v>2.9</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30830</v>
      </c>
      <c r="S28" s="624"/>
      <c r="T28" s="624"/>
      <c r="U28" s="624"/>
      <c r="V28" s="624"/>
      <c r="W28" s="624"/>
      <c r="X28" s="624"/>
      <c r="Y28" s="625"/>
      <c r="Z28" s="626">
        <v>0.6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517572</v>
      </c>
      <c r="CS28" s="624"/>
      <c r="CT28" s="624"/>
      <c r="CU28" s="624"/>
      <c r="CV28" s="624"/>
      <c r="CW28" s="624"/>
      <c r="CX28" s="624"/>
      <c r="CY28" s="625"/>
      <c r="CZ28" s="628">
        <v>10.7</v>
      </c>
      <c r="DA28" s="656"/>
      <c r="DB28" s="656"/>
      <c r="DC28" s="658"/>
      <c r="DD28" s="632">
        <v>491651</v>
      </c>
      <c r="DE28" s="624"/>
      <c r="DF28" s="624"/>
      <c r="DG28" s="624"/>
      <c r="DH28" s="624"/>
      <c r="DI28" s="624"/>
      <c r="DJ28" s="624"/>
      <c r="DK28" s="625"/>
      <c r="DL28" s="632">
        <v>491651</v>
      </c>
      <c r="DM28" s="624"/>
      <c r="DN28" s="624"/>
      <c r="DO28" s="624"/>
      <c r="DP28" s="624"/>
      <c r="DQ28" s="624"/>
      <c r="DR28" s="624"/>
      <c r="DS28" s="624"/>
      <c r="DT28" s="624"/>
      <c r="DU28" s="624"/>
      <c r="DV28" s="625"/>
      <c r="DW28" s="628">
        <v>32.700000000000003</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955</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517572</v>
      </c>
      <c r="CS29" s="644"/>
      <c r="CT29" s="644"/>
      <c r="CU29" s="644"/>
      <c r="CV29" s="644"/>
      <c r="CW29" s="644"/>
      <c r="CX29" s="644"/>
      <c r="CY29" s="645"/>
      <c r="CZ29" s="628">
        <v>10.7</v>
      </c>
      <c r="DA29" s="656"/>
      <c r="DB29" s="656"/>
      <c r="DC29" s="658"/>
      <c r="DD29" s="632">
        <v>491651</v>
      </c>
      <c r="DE29" s="644"/>
      <c r="DF29" s="644"/>
      <c r="DG29" s="644"/>
      <c r="DH29" s="644"/>
      <c r="DI29" s="644"/>
      <c r="DJ29" s="644"/>
      <c r="DK29" s="645"/>
      <c r="DL29" s="632">
        <v>491651</v>
      </c>
      <c r="DM29" s="644"/>
      <c r="DN29" s="644"/>
      <c r="DO29" s="644"/>
      <c r="DP29" s="644"/>
      <c r="DQ29" s="644"/>
      <c r="DR29" s="644"/>
      <c r="DS29" s="644"/>
      <c r="DT29" s="644"/>
      <c r="DU29" s="644"/>
      <c r="DV29" s="645"/>
      <c r="DW29" s="628">
        <v>32.700000000000003</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1142961</v>
      </c>
      <c r="S30" s="624"/>
      <c r="T30" s="624"/>
      <c r="U30" s="624"/>
      <c r="V30" s="624"/>
      <c r="W30" s="624"/>
      <c r="X30" s="624"/>
      <c r="Y30" s="625"/>
      <c r="Z30" s="626">
        <v>22.8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513590</v>
      </c>
      <c r="CS30" s="624"/>
      <c r="CT30" s="624"/>
      <c r="CU30" s="624"/>
      <c r="CV30" s="624"/>
      <c r="CW30" s="624"/>
      <c r="CX30" s="624"/>
      <c r="CY30" s="625"/>
      <c r="CZ30" s="628">
        <v>10.6</v>
      </c>
      <c r="DA30" s="656"/>
      <c r="DB30" s="656"/>
      <c r="DC30" s="658"/>
      <c r="DD30" s="632">
        <v>487720</v>
      </c>
      <c r="DE30" s="624"/>
      <c r="DF30" s="624"/>
      <c r="DG30" s="624"/>
      <c r="DH30" s="624"/>
      <c r="DI30" s="624"/>
      <c r="DJ30" s="624"/>
      <c r="DK30" s="625"/>
      <c r="DL30" s="632">
        <v>487720</v>
      </c>
      <c r="DM30" s="624"/>
      <c r="DN30" s="624"/>
      <c r="DO30" s="624"/>
      <c r="DP30" s="624"/>
      <c r="DQ30" s="624"/>
      <c r="DR30" s="624"/>
      <c r="DS30" s="624"/>
      <c r="DT30" s="624"/>
      <c r="DU30" s="624"/>
      <c r="DV30" s="625"/>
      <c r="DW30" s="628">
        <v>32.4</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98.9</v>
      </c>
      <c r="BH31" s="667"/>
      <c r="BI31" s="667"/>
      <c r="BJ31" s="667"/>
      <c r="BK31" s="667"/>
      <c r="BL31" s="667"/>
      <c r="BM31" s="618">
        <v>97.1</v>
      </c>
      <c r="BN31" s="667"/>
      <c r="BO31" s="667"/>
      <c r="BP31" s="667"/>
      <c r="BQ31" s="668"/>
      <c r="BR31" s="670">
        <v>98.9</v>
      </c>
      <c r="BS31" s="667"/>
      <c r="BT31" s="667"/>
      <c r="BU31" s="667"/>
      <c r="BV31" s="667"/>
      <c r="BW31" s="667"/>
      <c r="BX31" s="618">
        <v>97.5</v>
      </c>
      <c r="BY31" s="667"/>
      <c r="BZ31" s="667"/>
      <c r="CA31" s="667"/>
      <c r="CB31" s="668"/>
      <c r="CD31" s="663"/>
      <c r="CE31" s="664"/>
      <c r="CF31" s="620" t="s">
        <v>300</v>
      </c>
      <c r="CG31" s="621"/>
      <c r="CH31" s="621"/>
      <c r="CI31" s="621"/>
      <c r="CJ31" s="621"/>
      <c r="CK31" s="621"/>
      <c r="CL31" s="621"/>
      <c r="CM31" s="621"/>
      <c r="CN31" s="621"/>
      <c r="CO31" s="621"/>
      <c r="CP31" s="621"/>
      <c r="CQ31" s="622"/>
      <c r="CR31" s="623">
        <v>3982</v>
      </c>
      <c r="CS31" s="644"/>
      <c r="CT31" s="644"/>
      <c r="CU31" s="644"/>
      <c r="CV31" s="644"/>
      <c r="CW31" s="644"/>
      <c r="CX31" s="644"/>
      <c r="CY31" s="645"/>
      <c r="CZ31" s="628">
        <v>0.1</v>
      </c>
      <c r="DA31" s="656"/>
      <c r="DB31" s="656"/>
      <c r="DC31" s="658"/>
      <c r="DD31" s="632">
        <v>3931</v>
      </c>
      <c r="DE31" s="644"/>
      <c r="DF31" s="644"/>
      <c r="DG31" s="644"/>
      <c r="DH31" s="644"/>
      <c r="DI31" s="644"/>
      <c r="DJ31" s="644"/>
      <c r="DK31" s="645"/>
      <c r="DL31" s="632">
        <v>3931</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98335</v>
      </c>
      <c r="S32" s="624"/>
      <c r="T32" s="624"/>
      <c r="U32" s="624"/>
      <c r="V32" s="624"/>
      <c r="W32" s="624"/>
      <c r="X32" s="624"/>
      <c r="Y32" s="625"/>
      <c r="Z32" s="626">
        <v>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98.9</v>
      </c>
      <c r="BH32" s="644"/>
      <c r="BI32" s="644"/>
      <c r="BJ32" s="644"/>
      <c r="BK32" s="644"/>
      <c r="BL32" s="644"/>
      <c r="BM32" s="629">
        <v>98.4</v>
      </c>
      <c r="BN32" s="644"/>
      <c r="BO32" s="644"/>
      <c r="BP32" s="644"/>
      <c r="BQ32" s="669"/>
      <c r="BR32" s="680">
        <v>98.9</v>
      </c>
      <c r="BS32" s="644"/>
      <c r="BT32" s="644"/>
      <c r="BU32" s="644"/>
      <c r="BV32" s="644"/>
      <c r="BW32" s="644"/>
      <c r="BX32" s="629">
        <v>98.5</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50008</v>
      </c>
      <c r="S33" s="624"/>
      <c r="T33" s="624"/>
      <c r="U33" s="624"/>
      <c r="V33" s="624"/>
      <c r="W33" s="624"/>
      <c r="X33" s="624"/>
      <c r="Y33" s="625"/>
      <c r="Z33" s="626">
        <v>1</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98.9</v>
      </c>
      <c r="BH33" s="682"/>
      <c r="BI33" s="682"/>
      <c r="BJ33" s="682"/>
      <c r="BK33" s="682"/>
      <c r="BL33" s="682"/>
      <c r="BM33" s="683">
        <v>95.8</v>
      </c>
      <c r="BN33" s="682"/>
      <c r="BO33" s="682"/>
      <c r="BP33" s="682"/>
      <c r="BQ33" s="684"/>
      <c r="BR33" s="681">
        <v>98.7</v>
      </c>
      <c r="BS33" s="682"/>
      <c r="BT33" s="682"/>
      <c r="BU33" s="682"/>
      <c r="BV33" s="682"/>
      <c r="BW33" s="682"/>
      <c r="BX33" s="683">
        <v>96.5</v>
      </c>
      <c r="BY33" s="682"/>
      <c r="BZ33" s="682"/>
      <c r="CA33" s="682"/>
      <c r="CB33" s="684"/>
      <c r="CD33" s="620" t="s">
        <v>307</v>
      </c>
      <c r="CE33" s="621"/>
      <c r="CF33" s="621"/>
      <c r="CG33" s="621"/>
      <c r="CH33" s="621"/>
      <c r="CI33" s="621"/>
      <c r="CJ33" s="621"/>
      <c r="CK33" s="621"/>
      <c r="CL33" s="621"/>
      <c r="CM33" s="621"/>
      <c r="CN33" s="621"/>
      <c r="CO33" s="621"/>
      <c r="CP33" s="621"/>
      <c r="CQ33" s="622"/>
      <c r="CR33" s="623">
        <v>1705667</v>
      </c>
      <c r="CS33" s="644"/>
      <c r="CT33" s="644"/>
      <c r="CU33" s="644"/>
      <c r="CV33" s="644"/>
      <c r="CW33" s="644"/>
      <c r="CX33" s="644"/>
      <c r="CY33" s="645"/>
      <c r="CZ33" s="628">
        <v>35.299999999999997</v>
      </c>
      <c r="DA33" s="656"/>
      <c r="DB33" s="656"/>
      <c r="DC33" s="658"/>
      <c r="DD33" s="632">
        <v>1068020</v>
      </c>
      <c r="DE33" s="644"/>
      <c r="DF33" s="644"/>
      <c r="DG33" s="644"/>
      <c r="DH33" s="644"/>
      <c r="DI33" s="644"/>
      <c r="DJ33" s="644"/>
      <c r="DK33" s="645"/>
      <c r="DL33" s="632">
        <v>476650</v>
      </c>
      <c r="DM33" s="644"/>
      <c r="DN33" s="644"/>
      <c r="DO33" s="644"/>
      <c r="DP33" s="644"/>
      <c r="DQ33" s="644"/>
      <c r="DR33" s="644"/>
      <c r="DS33" s="644"/>
      <c r="DT33" s="644"/>
      <c r="DU33" s="644"/>
      <c r="DV33" s="645"/>
      <c r="DW33" s="628">
        <v>31.7</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252799</v>
      </c>
      <c r="S34" s="624"/>
      <c r="T34" s="624"/>
      <c r="U34" s="624"/>
      <c r="V34" s="624"/>
      <c r="W34" s="624"/>
      <c r="X34" s="624"/>
      <c r="Y34" s="625"/>
      <c r="Z34" s="626">
        <v>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893787</v>
      </c>
      <c r="CS34" s="624"/>
      <c r="CT34" s="624"/>
      <c r="CU34" s="624"/>
      <c r="CV34" s="624"/>
      <c r="CW34" s="624"/>
      <c r="CX34" s="624"/>
      <c r="CY34" s="625"/>
      <c r="CZ34" s="628">
        <v>18.5</v>
      </c>
      <c r="DA34" s="656"/>
      <c r="DB34" s="656"/>
      <c r="DC34" s="658"/>
      <c r="DD34" s="632">
        <v>507422</v>
      </c>
      <c r="DE34" s="624"/>
      <c r="DF34" s="624"/>
      <c r="DG34" s="624"/>
      <c r="DH34" s="624"/>
      <c r="DI34" s="624"/>
      <c r="DJ34" s="624"/>
      <c r="DK34" s="625"/>
      <c r="DL34" s="632">
        <v>219745</v>
      </c>
      <c r="DM34" s="624"/>
      <c r="DN34" s="624"/>
      <c r="DO34" s="624"/>
      <c r="DP34" s="624"/>
      <c r="DQ34" s="624"/>
      <c r="DR34" s="624"/>
      <c r="DS34" s="624"/>
      <c r="DT34" s="624"/>
      <c r="DU34" s="624"/>
      <c r="DV34" s="625"/>
      <c r="DW34" s="628">
        <v>14.6</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230008</v>
      </c>
      <c r="S35" s="624"/>
      <c r="T35" s="624"/>
      <c r="U35" s="624"/>
      <c r="V35" s="624"/>
      <c r="W35" s="624"/>
      <c r="X35" s="624"/>
      <c r="Y35" s="625"/>
      <c r="Z35" s="626">
        <v>4.5999999999999996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20907</v>
      </c>
      <c r="CS35" s="644"/>
      <c r="CT35" s="644"/>
      <c r="CU35" s="644"/>
      <c r="CV35" s="644"/>
      <c r="CW35" s="644"/>
      <c r="CX35" s="644"/>
      <c r="CY35" s="645"/>
      <c r="CZ35" s="628">
        <v>0.4</v>
      </c>
      <c r="DA35" s="656"/>
      <c r="DB35" s="656"/>
      <c r="DC35" s="658"/>
      <c r="DD35" s="632">
        <v>20907</v>
      </c>
      <c r="DE35" s="644"/>
      <c r="DF35" s="644"/>
      <c r="DG35" s="644"/>
      <c r="DH35" s="644"/>
      <c r="DI35" s="644"/>
      <c r="DJ35" s="644"/>
      <c r="DK35" s="645"/>
      <c r="DL35" s="632">
        <v>13518</v>
      </c>
      <c r="DM35" s="644"/>
      <c r="DN35" s="644"/>
      <c r="DO35" s="644"/>
      <c r="DP35" s="644"/>
      <c r="DQ35" s="644"/>
      <c r="DR35" s="644"/>
      <c r="DS35" s="644"/>
      <c r="DT35" s="644"/>
      <c r="DU35" s="644"/>
      <c r="DV35" s="645"/>
      <c r="DW35" s="628">
        <v>0.9</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252549</v>
      </c>
      <c r="S36" s="624"/>
      <c r="T36" s="624"/>
      <c r="U36" s="624"/>
      <c r="V36" s="624"/>
      <c r="W36" s="624"/>
      <c r="X36" s="624"/>
      <c r="Y36" s="625"/>
      <c r="Z36" s="626">
        <v>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136689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6827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416749</v>
      </c>
      <c r="CS36" s="624"/>
      <c r="CT36" s="624"/>
      <c r="CU36" s="624"/>
      <c r="CV36" s="624"/>
      <c r="CW36" s="624"/>
      <c r="CX36" s="624"/>
      <c r="CY36" s="625"/>
      <c r="CZ36" s="628">
        <v>8.6</v>
      </c>
      <c r="DA36" s="656"/>
      <c r="DB36" s="656"/>
      <c r="DC36" s="658"/>
      <c r="DD36" s="632">
        <v>281212</v>
      </c>
      <c r="DE36" s="624"/>
      <c r="DF36" s="624"/>
      <c r="DG36" s="624"/>
      <c r="DH36" s="624"/>
      <c r="DI36" s="624"/>
      <c r="DJ36" s="624"/>
      <c r="DK36" s="625"/>
      <c r="DL36" s="632">
        <v>136579</v>
      </c>
      <c r="DM36" s="624"/>
      <c r="DN36" s="624"/>
      <c r="DO36" s="624"/>
      <c r="DP36" s="624"/>
      <c r="DQ36" s="624"/>
      <c r="DR36" s="624"/>
      <c r="DS36" s="624"/>
      <c r="DT36" s="624"/>
      <c r="DU36" s="624"/>
      <c r="DV36" s="625"/>
      <c r="DW36" s="628">
        <v>9.1</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129318</v>
      </c>
      <c r="S37" s="624"/>
      <c r="T37" s="624"/>
      <c r="U37" s="624"/>
      <c r="V37" s="624"/>
      <c r="W37" s="624"/>
      <c r="X37" s="624"/>
      <c r="Y37" s="625"/>
      <c r="Z37" s="626">
        <v>2.6</v>
      </c>
      <c r="AA37" s="626"/>
      <c r="AB37" s="626"/>
      <c r="AC37" s="626"/>
      <c r="AD37" s="627">
        <v>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34976</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6825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23798</v>
      </c>
      <c r="CS37" s="644"/>
      <c r="CT37" s="644"/>
      <c r="CU37" s="644"/>
      <c r="CV37" s="644"/>
      <c r="CW37" s="644"/>
      <c r="CX37" s="644"/>
      <c r="CY37" s="645"/>
      <c r="CZ37" s="628">
        <v>0.5</v>
      </c>
      <c r="DA37" s="656"/>
      <c r="DB37" s="656"/>
      <c r="DC37" s="658"/>
      <c r="DD37" s="632">
        <v>18496</v>
      </c>
      <c r="DE37" s="644"/>
      <c r="DF37" s="644"/>
      <c r="DG37" s="644"/>
      <c r="DH37" s="644"/>
      <c r="DI37" s="644"/>
      <c r="DJ37" s="644"/>
      <c r="DK37" s="645"/>
      <c r="DL37" s="632">
        <v>778</v>
      </c>
      <c r="DM37" s="644"/>
      <c r="DN37" s="644"/>
      <c r="DO37" s="644"/>
      <c r="DP37" s="644"/>
      <c r="DQ37" s="644"/>
      <c r="DR37" s="644"/>
      <c r="DS37" s="644"/>
      <c r="DT37" s="644"/>
      <c r="DU37" s="644"/>
      <c r="DV37" s="645"/>
      <c r="DW37" s="628">
        <v>0.1</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916402</v>
      </c>
      <c r="S38" s="624"/>
      <c r="T38" s="624"/>
      <c r="U38" s="624"/>
      <c r="V38" s="624"/>
      <c r="W38" s="624"/>
      <c r="X38" s="624"/>
      <c r="Y38" s="625"/>
      <c r="Z38" s="626">
        <v>18.3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33314</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226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136689</v>
      </c>
      <c r="CS38" s="624"/>
      <c r="CT38" s="624"/>
      <c r="CU38" s="624"/>
      <c r="CV38" s="624"/>
      <c r="CW38" s="624"/>
      <c r="CX38" s="624"/>
      <c r="CY38" s="625"/>
      <c r="CZ38" s="628">
        <v>2.8</v>
      </c>
      <c r="DA38" s="656"/>
      <c r="DB38" s="656"/>
      <c r="DC38" s="658"/>
      <c r="DD38" s="632">
        <v>123897</v>
      </c>
      <c r="DE38" s="624"/>
      <c r="DF38" s="624"/>
      <c r="DG38" s="624"/>
      <c r="DH38" s="624"/>
      <c r="DI38" s="624"/>
      <c r="DJ38" s="624"/>
      <c r="DK38" s="625"/>
      <c r="DL38" s="632">
        <v>106808</v>
      </c>
      <c r="DM38" s="624"/>
      <c r="DN38" s="624"/>
      <c r="DO38" s="624"/>
      <c r="DP38" s="624"/>
      <c r="DQ38" s="624"/>
      <c r="DR38" s="624"/>
      <c r="DS38" s="624"/>
      <c r="DT38" s="624"/>
      <c r="DU38" s="624"/>
      <c r="DV38" s="625"/>
      <c r="DW38" s="628">
        <v>7.1</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320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237535</v>
      </c>
      <c r="CS39" s="644"/>
      <c r="CT39" s="644"/>
      <c r="CU39" s="644"/>
      <c r="CV39" s="644"/>
      <c r="CW39" s="644"/>
      <c r="CX39" s="644"/>
      <c r="CY39" s="645"/>
      <c r="CZ39" s="628">
        <v>4.9000000000000004</v>
      </c>
      <c r="DA39" s="656"/>
      <c r="DB39" s="656"/>
      <c r="DC39" s="658"/>
      <c r="DD39" s="632">
        <v>134582</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5202</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5019602</v>
      </c>
      <c r="S41" s="696"/>
      <c r="T41" s="696"/>
      <c r="U41" s="696"/>
      <c r="V41" s="696"/>
      <c r="W41" s="696"/>
      <c r="X41" s="696"/>
      <c r="Y41" s="700"/>
      <c r="Z41" s="701">
        <v>100</v>
      </c>
      <c r="AA41" s="701"/>
      <c r="AB41" s="701"/>
      <c r="AC41" s="701"/>
      <c r="AD41" s="702">
        <v>1499425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25830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42569</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437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2005497</v>
      </c>
      <c r="CS42" s="644"/>
      <c r="CT42" s="644"/>
      <c r="CU42" s="644"/>
      <c r="CV42" s="644"/>
      <c r="CW42" s="644"/>
      <c r="CX42" s="644"/>
      <c r="CY42" s="645"/>
      <c r="CZ42" s="628">
        <v>41.5</v>
      </c>
      <c r="DA42" s="656"/>
      <c r="DB42" s="656"/>
      <c r="DC42" s="658"/>
      <c r="DD42" s="632">
        <v>28519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44"/>
      <c r="CT43" s="644"/>
      <c r="CU43" s="644"/>
      <c r="CV43" s="644"/>
      <c r="CW43" s="644"/>
      <c r="CX43" s="644"/>
      <c r="CY43" s="645"/>
      <c r="CZ43" s="628" t="s">
        <v>122</v>
      </c>
      <c r="DA43" s="656"/>
      <c r="DB43" s="656"/>
      <c r="DC43" s="658"/>
      <c r="DD43" s="632" t="s">
        <v>122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1993020</v>
      </c>
      <c r="CS44" s="624"/>
      <c r="CT44" s="624"/>
      <c r="CU44" s="624"/>
      <c r="CV44" s="624"/>
      <c r="CW44" s="624"/>
      <c r="CX44" s="624"/>
      <c r="CY44" s="625"/>
      <c r="CZ44" s="628">
        <v>41.2</v>
      </c>
      <c r="DA44" s="629"/>
      <c r="DB44" s="629"/>
      <c r="DC44" s="635"/>
      <c r="DD44" s="632">
        <v>28444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1962549</v>
      </c>
      <c r="CS45" s="644"/>
      <c r="CT45" s="644"/>
      <c r="CU45" s="644"/>
      <c r="CV45" s="644"/>
      <c r="CW45" s="644"/>
      <c r="CX45" s="644"/>
      <c r="CY45" s="645"/>
      <c r="CZ45" s="628">
        <v>40.6</v>
      </c>
      <c r="DA45" s="656"/>
      <c r="DB45" s="656"/>
      <c r="DC45" s="658"/>
      <c r="DD45" s="632">
        <v>25260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30471</v>
      </c>
      <c r="CS46" s="624"/>
      <c r="CT46" s="624"/>
      <c r="CU46" s="624"/>
      <c r="CV46" s="624"/>
      <c r="CW46" s="624"/>
      <c r="CX46" s="624"/>
      <c r="CY46" s="625"/>
      <c r="CZ46" s="628">
        <v>0.6</v>
      </c>
      <c r="DA46" s="629"/>
      <c r="DB46" s="629"/>
      <c r="DC46" s="635"/>
      <c r="DD46" s="632">
        <v>3184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12477</v>
      </c>
      <c r="CS47" s="644"/>
      <c r="CT47" s="644"/>
      <c r="CU47" s="644"/>
      <c r="CV47" s="644"/>
      <c r="CW47" s="644"/>
      <c r="CX47" s="644"/>
      <c r="CY47" s="645"/>
      <c r="CZ47" s="628">
        <v>0.3</v>
      </c>
      <c r="DA47" s="656"/>
      <c r="DB47" s="656"/>
      <c r="DC47" s="658"/>
      <c r="DD47" s="632">
        <v>75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4835733</v>
      </c>
      <c r="CS49" s="682"/>
      <c r="CT49" s="682"/>
      <c r="CU49" s="682"/>
      <c r="CV49" s="682"/>
      <c r="CW49" s="682"/>
      <c r="CX49" s="682"/>
      <c r="CY49" s="711"/>
      <c r="CZ49" s="703">
        <v>100</v>
      </c>
      <c r="DA49" s="712"/>
      <c r="DB49" s="712"/>
      <c r="DC49" s="713"/>
      <c r="DD49" s="714">
        <v>2082095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5UGgMAn6RvSAnVtrE7d8+192tV4HdXv7FZpKtUvM8mWJary/o1oSi6jFFkfqDsjem53H0qwNCW1nLTw7EZ0XQ==" saltValue="uy2ROg7w8rBSGD9aA+wN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5020</v>
      </c>
      <c r="R7" s="753"/>
      <c r="S7" s="753"/>
      <c r="T7" s="753"/>
      <c r="U7" s="753"/>
      <c r="V7" s="753">
        <v>4836</v>
      </c>
      <c r="W7" s="753"/>
      <c r="X7" s="753"/>
      <c r="Y7" s="753"/>
      <c r="Z7" s="753"/>
      <c r="AA7" s="753">
        <v>184</v>
      </c>
      <c r="AB7" s="753"/>
      <c r="AC7" s="753"/>
      <c r="AD7" s="753"/>
      <c r="AE7" s="754"/>
      <c r="AF7" s="755">
        <v>179</v>
      </c>
      <c r="AG7" s="756"/>
      <c r="AH7" s="756"/>
      <c r="AI7" s="756"/>
      <c r="AJ7" s="757"/>
      <c r="AK7" s="758" t="s">
        <v>551</v>
      </c>
      <c r="AL7" s="759"/>
      <c r="AM7" s="759"/>
      <c r="AN7" s="759"/>
      <c r="AO7" s="759"/>
      <c r="AP7" s="759">
        <v>4623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18</v>
      </c>
      <c r="CI7" s="744"/>
      <c r="CJ7" s="744"/>
      <c r="CK7" s="744"/>
      <c r="CL7" s="745"/>
      <c r="CM7" s="743">
        <v>454</v>
      </c>
      <c r="CN7" s="744"/>
      <c r="CO7" s="744"/>
      <c r="CP7" s="744"/>
      <c r="CQ7" s="745"/>
      <c r="CR7" s="743">
        <v>100</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2</v>
      </c>
      <c r="CI8" s="777"/>
      <c r="CJ8" s="777"/>
      <c r="CK8" s="777"/>
      <c r="CL8" s="778"/>
      <c r="CM8" s="776">
        <v>16</v>
      </c>
      <c r="CN8" s="777"/>
      <c r="CO8" s="777"/>
      <c r="CP8" s="777"/>
      <c r="CQ8" s="778"/>
      <c r="CR8" s="776">
        <v>7</v>
      </c>
      <c r="CS8" s="777"/>
      <c r="CT8" s="777"/>
      <c r="CU8" s="777"/>
      <c r="CV8" s="778"/>
      <c r="CW8" s="776">
        <v>0</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5020</v>
      </c>
      <c r="R23" s="793"/>
      <c r="S23" s="793"/>
      <c r="T23" s="793"/>
      <c r="U23" s="793"/>
      <c r="V23" s="793">
        <v>4836</v>
      </c>
      <c r="W23" s="793"/>
      <c r="X23" s="793"/>
      <c r="Y23" s="793"/>
      <c r="Z23" s="793"/>
      <c r="AA23" s="793">
        <v>184</v>
      </c>
      <c r="AB23" s="793"/>
      <c r="AC23" s="793"/>
      <c r="AD23" s="793"/>
      <c r="AE23" s="794"/>
      <c r="AF23" s="795">
        <v>179</v>
      </c>
      <c r="AG23" s="793"/>
      <c r="AH23" s="793"/>
      <c r="AI23" s="793"/>
      <c r="AJ23" s="796"/>
      <c r="AK23" s="797"/>
      <c r="AL23" s="798"/>
      <c r="AM23" s="798"/>
      <c r="AN23" s="798"/>
      <c r="AO23" s="798"/>
      <c r="AP23" s="793">
        <v>4623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223</v>
      </c>
      <c r="R28" s="823"/>
      <c r="S28" s="823"/>
      <c r="T28" s="823"/>
      <c r="U28" s="823"/>
      <c r="V28" s="823">
        <v>216</v>
      </c>
      <c r="W28" s="823"/>
      <c r="X28" s="823"/>
      <c r="Y28" s="823"/>
      <c r="Z28" s="823"/>
      <c r="AA28" s="823">
        <v>7</v>
      </c>
      <c r="AB28" s="823"/>
      <c r="AC28" s="823"/>
      <c r="AD28" s="823"/>
      <c r="AE28" s="824"/>
      <c r="AF28" s="825">
        <v>7</v>
      </c>
      <c r="AG28" s="823"/>
      <c r="AH28" s="823"/>
      <c r="AI28" s="823"/>
      <c r="AJ28" s="826"/>
      <c r="AK28" s="827">
        <v>19</v>
      </c>
      <c r="AL28" s="828"/>
      <c r="AM28" s="828"/>
      <c r="AN28" s="828"/>
      <c r="AO28" s="828"/>
      <c r="AP28" s="828" t="s">
        <v>559</v>
      </c>
      <c r="AQ28" s="828"/>
      <c r="AR28" s="828"/>
      <c r="AS28" s="828"/>
      <c r="AT28" s="828"/>
      <c r="AU28" s="828" t="s">
        <v>559</v>
      </c>
      <c r="AV28" s="828"/>
      <c r="AW28" s="828"/>
      <c r="AX28" s="828"/>
      <c r="AY28" s="828"/>
      <c r="AZ28" s="829" t="s">
        <v>559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62</v>
      </c>
      <c r="R29" s="784"/>
      <c r="S29" s="784"/>
      <c r="T29" s="784"/>
      <c r="U29" s="784"/>
      <c r="V29" s="784">
        <v>60</v>
      </c>
      <c r="W29" s="784"/>
      <c r="X29" s="784"/>
      <c r="Y29" s="784"/>
      <c r="Z29" s="784"/>
      <c r="AA29" s="784">
        <v>2</v>
      </c>
      <c r="AB29" s="784"/>
      <c r="AC29" s="784"/>
      <c r="AD29" s="784"/>
      <c r="AE29" s="785"/>
      <c r="AF29" s="786">
        <v>2</v>
      </c>
      <c r="AG29" s="787"/>
      <c r="AH29" s="787"/>
      <c r="AI29" s="787"/>
      <c r="AJ29" s="788"/>
      <c r="AK29" s="834">
        <v>3</v>
      </c>
      <c r="AL29" s="830"/>
      <c r="AM29" s="830"/>
      <c r="AN29" s="830"/>
      <c r="AO29" s="830"/>
      <c r="AP29" s="830" t="s">
        <v>559</v>
      </c>
      <c r="AQ29" s="830"/>
      <c r="AR29" s="830"/>
      <c r="AS29" s="830"/>
      <c r="AT29" s="830"/>
      <c r="AU29" s="830" t="s">
        <v>559</v>
      </c>
      <c r="AV29" s="830"/>
      <c r="AW29" s="830"/>
      <c r="AX29" s="830"/>
      <c r="AY29" s="830"/>
      <c r="AZ29" s="831" t="s">
        <v>559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276</v>
      </c>
      <c r="R30" s="784"/>
      <c r="S30" s="784"/>
      <c r="T30" s="784"/>
      <c r="U30" s="784"/>
      <c r="V30" s="784">
        <v>239</v>
      </c>
      <c r="W30" s="784"/>
      <c r="X30" s="784"/>
      <c r="Y30" s="784"/>
      <c r="Z30" s="784"/>
      <c r="AA30" s="784">
        <v>37</v>
      </c>
      <c r="AB30" s="784"/>
      <c r="AC30" s="784"/>
      <c r="AD30" s="784"/>
      <c r="AE30" s="785"/>
      <c r="AF30" s="786">
        <v>37</v>
      </c>
      <c r="AG30" s="787"/>
      <c r="AH30" s="787"/>
      <c r="AI30" s="787"/>
      <c r="AJ30" s="788"/>
      <c r="AK30" s="834">
        <v>37</v>
      </c>
      <c r="AL30" s="830"/>
      <c r="AM30" s="830"/>
      <c r="AN30" s="830"/>
      <c r="AO30" s="830"/>
      <c r="AP30" s="830" t="s">
        <v>559</v>
      </c>
      <c r="AQ30" s="830"/>
      <c r="AR30" s="830"/>
      <c r="AS30" s="830"/>
      <c r="AT30" s="830"/>
      <c r="AU30" s="830" t="s">
        <v>559</v>
      </c>
      <c r="AV30" s="830"/>
      <c r="AW30" s="830"/>
      <c r="AX30" s="830"/>
      <c r="AY30" s="830"/>
      <c r="AZ30" s="831" t="s">
        <v>559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19</v>
      </c>
      <c r="R31" s="784"/>
      <c r="S31" s="784"/>
      <c r="T31" s="784"/>
      <c r="U31" s="784"/>
      <c r="V31" s="784">
        <v>19</v>
      </c>
      <c r="W31" s="784"/>
      <c r="X31" s="784"/>
      <c r="Y31" s="784"/>
      <c r="Z31" s="784"/>
      <c r="AA31" s="784">
        <v>0</v>
      </c>
      <c r="AB31" s="784"/>
      <c r="AC31" s="784"/>
      <c r="AD31" s="784"/>
      <c r="AE31" s="785"/>
      <c r="AF31" s="786">
        <v>0</v>
      </c>
      <c r="AG31" s="787"/>
      <c r="AH31" s="787"/>
      <c r="AI31" s="787"/>
      <c r="AJ31" s="788"/>
      <c r="AK31" s="834">
        <v>6</v>
      </c>
      <c r="AL31" s="830"/>
      <c r="AM31" s="830"/>
      <c r="AN31" s="830"/>
      <c r="AO31" s="830"/>
      <c r="AP31" s="830" t="s">
        <v>559</v>
      </c>
      <c r="AQ31" s="830"/>
      <c r="AR31" s="830"/>
      <c r="AS31" s="830"/>
      <c r="AT31" s="830"/>
      <c r="AU31" s="830" t="s">
        <v>559</v>
      </c>
      <c r="AV31" s="830"/>
      <c r="AW31" s="830"/>
      <c r="AX31" s="830"/>
      <c r="AY31" s="830"/>
      <c r="AZ31" s="831" t="s">
        <v>559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10</v>
      </c>
      <c r="R32" s="784"/>
      <c r="S32" s="784"/>
      <c r="T32" s="784"/>
      <c r="U32" s="784"/>
      <c r="V32" s="784">
        <v>5</v>
      </c>
      <c r="W32" s="784"/>
      <c r="X32" s="784"/>
      <c r="Y32" s="784"/>
      <c r="Z32" s="784"/>
      <c r="AA32" s="784">
        <v>5</v>
      </c>
      <c r="AB32" s="784"/>
      <c r="AC32" s="784"/>
      <c r="AD32" s="784"/>
      <c r="AE32" s="785"/>
      <c r="AF32" s="786">
        <v>5</v>
      </c>
      <c r="AG32" s="787"/>
      <c r="AH32" s="787"/>
      <c r="AI32" s="787"/>
      <c r="AJ32" s="788"/>
      <c r="AK32" s="834" t="s">
        <v>559</v>
      </c>
      <c r="AL32" s="830"/>
      <c r="AM32" s="830"/>
      <c r="AN32" s="830"/>
      <c r="AO32" s="830"/>
      <c r="AP32" s="830" t="s">
        <v>559</v>
      </c>
      <c r="AQ32" s="830"/>
      <c r="AR32" s="830"/>
      <c r="AS32" s="830"/>
      <c r="AT32" s="830"/>
      <c r="AU32" s="830" t="s">
        <v>559</v>
      </c>
      <c r="AV32" s="830"/>
      <c r="AW32" s="830"/>
      <c r="AX32" s="830"/>
      <c r="AY32" s="830"/>
      <c r="AZ32" s="831" t="s">
        <v>559</v>
      </c>
      <c r="BA32" s="831"/>
      <c r="BB32" s="831"/>
      <c r="BC32" s="831"/>
      <c r="BD32" s="831"/>
      <c r="BE32" s="832"/>
      <c r="BF32" s="835"/>
      <c r="BG32" s="835"/>
      <c r="BH32" s="835"/>
      <c r="BI32" s="836"/>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61</v>
      </c>
      <c r="R33" s="784"/>
      <c r="S33" s="784"/>
      <c r="T33" s="784"/>
      <c r="U33" s="784"/>
      <c r="V33" s="784">
        <v>61</v>
      </c>
      <c r="W33" s="784"/>
      <c r="X33" s="784"/>
      <c r="Y33" s="784"/>
      <c r="Z33" s="784"/>
      <c r="AA33" s="784">
        <v>0</v>
      </c>
      <c r="AB33" s="784"/>
      <c r="AC33" s="784"/>
      <c r="AD33" s="784"/>
      <c r="AE33" s="785"/>
      <c r="AF33" s="786">
        <v>0</v>
      </c>
      <c r="AG33" s="787"/>
      <c r="AH33" s="787"/>
      <c r="AI33" s="787"/>
      <c r="AJ33" s="788"/>
      <c r="AK33" s="834">
        <v>34</v>
      </c>
      <c r="AL33" s="830"/>
      <c r="AM33" s="830"/>
      <c r="AN33" s="830"/>
      <c r="AO33" s="830"/>
      <c r="AP33" s="830">
        <v>234</v>
      </c>
      <c r="AQ33" s="830"/>
      <c r="AR33" s="830"/>
      <c r="AS33" s="830"/>
      <c r="AT33" s="830"/>
      <c r="AU33" s="830">
        <v>181</v>
      </c>
      <c r="AV33" s="830"/>
      <c r="AW33" s="830"/>
      <c r="AX33" s="830"/>
      <c r="AY33" s="830"/>
      <c r="AZ33" s="831" t="s">
        <v>559</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59</v>
      </c>
      <c r="R34" s="784"/>
      <c r="S34" s="784"/>
      <c r="T34" s="784"/>
      <c r="U34" s="784"/>
      <c r="V34" s="784">
        <v>59</v>
      </c>
      <c r="W34" s="784"/>
      <c r="X34" s="784"/>
      <c r="Y34" s="784"/>
      <c r="Z34" s="784"/>
      <c r="AA34" s="784">
        <v>0</v>
      </c>
      <c r="AB34" s="784"/>
      <c r="AC34" s="784"/>
      <c r="AD34" s="784"/>
      <c r="AE34" s="785"/>
      <c r="AF34" s="786">
        <v>0</v>
      </c>
      <c r="AG34" s="787"/>
      <c r="AH34" s="787"/>
      <c r="AI34" s="787"/>
      <c r="AJ34" s="788"/>
      <c r="AK34" s="834">
        <v>33</v>
      </c>
      <c r="AL34" s="830"/>
      <c r="AM34" s="830"/>
      <c r="AN34" s="830"/>
      <c r="AO34" s="830"/>
      <c r="AP34" s="830">
        <v>76</v>
      </c>
      <c r="AQ34" s="830"/>
      <c r="AR34" s="830"/>
      <c r="AS34" s="830"/>
      <c r="AT34" s="830"/>
      <c r="AU34" s="830">
        <v>75</v>
      </c>
      <c r="AV34" s="830"/>
      <c r="AW34" s="830"/>
      <c r="AX34" s="830"/>
      <c r="AY34" s="830"/>
      <c r="AZ34" s="831" t="s">
        <v>559</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2"/>
      <c r="BF62" s="832"/>
      <c r="BG62" s="832"/>
      <c r="BH62" s="832"/>
      <c r="BI62" s="833"/>
      <c r="BJ62" s="849"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52</v>
      </c>
      <c r="AG63" s="846"/>
      <c r="AH63" s="846"/>
      <c r="AI63" s="846"/>
      <c r="AJ63" s="847"/>
      <c r="AK63" s="848"/>
      <c r="AL63" s="843"/>
      <c r="AM63" s="843"/>
      <c r="AN63" s="843"/>
      <c r="AO63" s="843"/>
      <c r="AP63" s="846">
        <v>310</v>
      </c>
      <c r="AQ63" s="846"/>
      <c r="AR63" s="846"/>
      <c r="AS63" s="846"/>
      <c r="AT63" s="846"/>
      <c r="AU63" s="846">
        <v>256</v>
      </c>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6" t="s">
        <v>383</v>
      </c>
      <c r="AG66" s="815"/>
      <c r="AH66" s="815"/>
      <c r="AI66" s="815"/>
      <c r="AJ66" s="857"/>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552</v>
      </c>
      <c r="C68" s="872"/>
      <c r="D68" s="872"/>
      <c r="E68" s="872"/>
      <c r="F68" s="872"/>
      <c r="G68" s="872"/>
      <c r="H68" s="872"/>
      <c r="I68" s="872"/>
      <c r="J68" s="872"/>
      <c r="K68" s="872"/>
      <c r="L68" s="872"/>
      <c r="M68" s="872"/>
      <c r="N68" s="872"/>
      <c r="O68" s="872"/>
      <c r="P68" s="873"/>
      <c r="Q68" s="874">
        <v>112</v>
      </c>
      <c r="R68" s="868"/>
      <c r="S68" s="868"/>
      <c r="T68" s="868"/>
      <c r="U68" s="868"/>
      <c r="V68" s="868">
        <v>94</v>
      </c>
      <c r="W68" s="868"/>
      <c r="X68" s="868"/>
      <c r="Y68" s="868"/>
      <c r="Z68" s="868"/>
      <c r="AA68" s="868">
        <v>18</v>
      </c>
      <c r="AB68" s="868"/>
      <c r="AC68" s="868"/>
      <c r="AD68" s="868"/>
      <c r="AE68" s="868"/>
      <c r="AF68" s="868">
        <v>18</v>
      </c>
      <c r="AG68" s="868"/>
      <c r="AH68" s="868"/>
      <c r="AI68" s="868"/>
      <c r="AJ68" s="868"/>
      <c r="AK68" s="868" t="s">
        <v>559</v>
      </c>
      <c r="AL68" s="868"/>
      <c r="AM68" s="868"/>
      <c r="AN68" s="868"/>
      <c r="AO68" s="868"/>
      <c r="AP68" s="868" t="s">
        <v>559</v>
      </c>
      <c r="AQ68" s="868"/>
      <c r="AR68" s="868"/>
      <c r="AS68" s="868"/>
      <c r="AT68" s="868"/>
      <c r="AU68" s="868" t="s">
        <v>559</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553</v>
      </c>
      <c r="C69" s="835"/>
      <c r="D69" s="835"/>
      <c r="E69" s="835"/>
      <c r="F69" s="835"/>
      <c r="G69" s="835"/>
      <c r="H69" s="835"/>
      <c r="I69" s="835"/>
      <c r="J69" s="835"/>
      <c r="K69" s="835"/>
      <c r="L69" s="835"/>
      <c r="M69" s="835"/>
      <c r="N69" s="835"/>
      <c r="O69" s="835"/>
      <c r="P69" s="876"/>
      <c r="Q69" s="877">
        <v>911</v>
      </c>
      <c r="R69" s="830"/>
      <c r="S69" s="830"/>
      <c r="T69" s="830"/>
      <c r="U69" s="830"/>
      <c r="V69" s="830">
        <v>909</v>
      </c>
      <c r="W69" s="830"/>
      <c r="X69" s="830"/>
      <c r="Y69" s="830"/>
      <c r="Z69" s="830"/>
      <c r="AA69" s="830">
        <v>2</v>
      </c>
      <c r="AB69" s="830"/>
      <c r="AC69" s="830"/>
      <c r="AD69" s="830"/>
      <c r="AE69" s="830"/>
      <c r="AF69" s="830">
        <v>2</v>
      </c>
      <c r="AG69" s="830"/>
      <c r="AH69" s="830"/>
      <c r="AI69" s="830"/>
      <c r="AJ69" s="830"/>
      <c r="AK69" s="830" t="s">
        <v>559</v>
      </c>
      <c r="AL69" s="830"/>
      <c r="AM69" s="830"/>
      <c r="AN69" s="830"/>
      <c r="AO69" s="830"/>
      <c r="AP69" s="830" t="s">
        <v>559</v>
      </c>
      <c r="AQ69" s="830"/>
      <c r="AR69" s="830"/>
      <c r="AS69" s="830"/>
      <c r="AT69" s="830"/>
      <c r="AU69" s="830" t="s">
        <v>559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554</v>
      </c>
      <c r="C70" s="835"/>
      <c r="D70" s="835"/>
      <c r="E70" s="835"/>
      <c r="F70" s="835"/>
      <c r="G70" s="835"/>
      <c r="H70" s="835"/>
      <c r="I70" s="835"/>
      <c r="J70" s="835"/>
      <c r="K70" s="835"/>
      <c r="L70" s="835"/>
      <c r="M70" s="835"/>
      <c r="N70" s="835"/>
      <c r="O70" s="835"/>
      <c r="P70" s="876"/>
      <c r="Q70" s="877">
        <v>303798</v>
      </c>
      <c r="R70" s="830"/>
      <c r="S70" s="830"/>
      <c r="T70" s="830"/>
      <c r="U70" s="830"/>
      <c r="V70" s="830">
        <v>300652</v>
      </c>
      <c r="W70" s="830"/>
      <c r="X70" s="830"/>
      <c r="Y70" s="830"/>
      <c r="Z70" s="830"/>
      <c r="AA70" s="830">
        <v>3146</v>
      </c>
      <c r="AB70" s="830"/>
      <c r="AC70" s="830"/>
      <c r="AD70" s="830"/>
      <c r="AE70" s="830"/>
      <c r="AF70" s="830">
        <v>3146</v>
      </c>
      <c r="AG70" s="830"/>
      <c r="AH70" s="830"/>
      <c r="AI70" s="830"/>
      <c r="AJ70" s="830"/>
      <c r="AK70" s="830">
        <v>5678</v>
      </c>
      <c r="AL70" s="830"/>
      <c r="AM70" s="830"/>
      <c r="AN70" s="830"/>
      <c r="AO70" s="830"/>
      <c r="AP70" s="830" t="s">
        <v>559</v>
      </c>
      <c r="AQ70" s="830"/>
      <c r="AR70" s="830"/>
      <c r="AS70" s="830"/>
      <c r="AT70" s="830"/>
      <c r="AU70" s="830" t="s">
        <v>559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t="s">
        <v>555</v>
      </c>
      <c r="C71" s="835"/>
      <c r="D71" s="835"/>
      <c r="E71" s="835"/>
      <c r="F71" s="835"/>
      <c r="G71" s="835"/>
      <c r="H71" s="835"/>
      <c r="I71" s="835"/>
      <c r="J71" s="835"/>
      <c r="K71" s="835"/>
      <c r="L71" s="835"/>
      <c r="M71" s="835"/>
      <c r="N71" s="835"/>
      <c r="O71" s="835"/>
      <c r="P71" s="876"/>
      <c r="Q71" s="877">
        <v>5106</v>
      </c>
      <c r="R71" s="830"/>
      <c r="S71" s="830"/>
      <c r="T71" s="830"/>
      <c r="U71" s="830"/>
      <c r="V71" s="830">
        <v>4768</v>
      </c>
      <c r="W71" s="830"/>
      <c r="X71" s="830"/>
      <c r="Y71" s="830"/>
      <c r="Z71" s="830"/>
      <c r="AA71" s="830">
        <v>338</v>
      </c>
      <c r="AB71" s="830"/>
      <c r="AC71" s="830"/>
      <c r="AD71" s="830"/>
      <c r="AE71" s="830"/>
      <c r="AF71" s="830">
        <v>338</v>
      </c>
      <c r="AG71" s="830"/>
      <c r="AH71" s="830"/>
      <c r="AI71" s="830"/>
      <c r="AJ71" s="830"/>
      <c r="AK71" s="830">
        <v>240</v>
      </c>
      <c r="AL71" s="830"/>
      <c r="AM71" s="830"/>
      <c r="AN71" s="830"/>
      <c r="AO71" s="830"/>
      <c r="AP71" s="830" t="s">
        <v>559</v>
      </c>
      <c r="AQ71" s="830"/>
      <c r="AR71" s="830"/>
      <c r="AS71" s="830"/>
      <c r="AT71" s="830"/>
      <c r="AU71" s="830" t="s">
        <v>559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t="s">
        <v>556</v>
      </c>
      <c r="C72" s="835"/>
      <c r="D72" s="835"/>
      <c r="E72" s="835"/>
      <c r="F72" s="835"/>
      <c r="G72" s="835"/>
      <c r="H72" s="835"/>
      <c r="I72" s="835"/>
      <c r="J72" s="835"/>
      <c r="K72" s="835"/>
      <c r="L72" s="835"/>
      <c r="M72" s="835"/>
      <c r="N72" s="835"/>
      <c r="O72" s="835"/>
      <c r="P72" s="876"/>
      <c r="Q72" s="877">
        <v>940</v>
      </c>
      <c r="R72" s="830"/>
      <c r="S72" s="830"/>
      <c r="T72" s="830"/>
      <c r="U72" s="830"/>
      <c r="V72" s="830">
        <v>691</v>
      </c>
      <c r="W72" s="830"/>
      <c r="X72" s="830"/>
      <c r="Y72" s="830"/>
      <c r="Z72" s="830"/>
      <c r="AA72" s="830">
        <v>249</v>
      </c>
      <c r="AB72" s="830"/>
      <c r="AC72" s="830"/>
      <c r="AD72" s="830"/>
      <c r="AE72" s="830"/>
      <c r="AF72" s="830">
        <v>249</v>
      </c>
      <c r="AG72" s="830"/>
      <c r="AH72" s="830"/>
      <c r="AI72" s="830"/>
      <c r="AJ72" s="830"/>
      <c r="AK72" s="830" t="s">
        <v>559</v>
      </c>
      <c r="AL72" s="830"/>
      <c r="AM72" s="830"/>
      <c r="AN72" s="830"/>
      <c r="AO72" s="830"/>
      <c r="AP72" s="830" t="s">
        <v>559</v>
      </c>
      <c r="AQ72" s="830"/>
      <c r="AR72" s="830"/>
      <c r="AS72" s="830"/>
      <c r="AT72" s="830"/>
      <c r="AU72" s="830" t="s">
        <v>559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t="s">
        <v>557</v>
      </c>
      <c r="C73" s="835"/>
      <c r="D73" s="835"/>
      <c r="E73" s="835"/>
      <c r="F73" s="835"/>
      <c r="G73" s="835"/>
      <c r="H73" s="835"/>
      <c r="I73" s="835"/>
      <c r="J73" s="835"/>
      <c r="K73" s="835"/>
      <c r="L73" s="835"/>
      <c r="M73" s="835"/>
      <c r="N73" s="835"/>
      <c r="O73" s="835"/>
      <c r="P73" s="876"/>
      <c r="Q73" s="877">
        <v>245</v>
      </c>
      <c r="R73" s="830"/>
      <c r="S73" s="830"/>
      <c r="T73" s="830"/>
      <c r="U73" s="830"/>
      <c r="V73" s="830">
        <v>236</v>
      </c>
      <c r="W73" s="830"/>
      <c r="X73" s="830"/>
      <c r="Y73" s="830"/>
      <c r="Z73" s="830"/>
      <c r="AA73" s="830">
        <v>9</v>
      </c>
      <c r="AB73" s="830"/>
      <c r="AC73" s="830"/>
      <c r="AD73" s="830"/>
      <c r="AE73" s="830"/>
      <c r="AF73" s="830">
        <v>9</v>
      </c>
      <c r="AG73" s="830"/>
      <c r="AH73" s="830"/>
      <c r="AI73" s="830"/>
      <c r="AJ73" s="830"/>
      <c r="AK73" s="830">
        <v>238</v>
      </c>
      <c r="AL73" s="830"/>
      <c r="AM73" s="830"/>
      <c r="AN73" s="830"/>
      <c r="AO73" s="830"/>
      <c r="AP73" s="830" t="s">
        <v>559</v>
      </c>
      <c r="AQ73" s="830"/>
      <c r="AR73" s="830"/>
      <c r="AS73" s="830"/>
      <c r="AT73" s="830"/>
      <c r="AU73" s="830" t="s">
        <v>559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t="s">
        <v>558</v>
      </c>
      <c r="C74" s="835"/>
      <c r="D74" s="835"/>
      <c r="E74" s="835"/>
      <c r="F74" s="835"/>
      <c r="G74" s="835"/>
      <c r="H74" s="835"/>
      <c r="I74" s="835"/>
      <c r="J74" s="835"/>
      <c r="K74" s="835"/>
      <c r="L74" s="835"/>
      <c r="M74" s="835"/>
      <c r="N74" s="835"/>
      <c r="O74" s="835"/>
      <c r="P74" s="876"/>
      <c r="Q74" s="877">
        <v>85</v>
      </c>
      <c r="R74" s="830"/>
      <c r="S74" s="830"/>
      <c r="T74" s="830"/>
      <c r="U74" s="830"/>
      <c r="V74" s="830">
        <v>72</v>
      </c>
      <c r="W74" s="830"/>
      <c r="X74" s="830"/>
      <c r="Y74" s="830"/>
      <c r="Z74" s="830"/>
      <c r="AA74" s="830">
        <v>13</v>
      </c>
      <c r="AB74" s="830"/>
      <c r="AC74" s="830"/>
      <c r="AD74" s="830"/>
      <c r="AE74" s="830"/>
      <c r="AF74" s="830">
        <v>13</v>
      </c>
      <c r="AG74" s="830"/>
      <c r="AH74" s="830"/>
      <c r="AI74" s="830"/>
      <c r="AJ74" s="830"/>
      <c r="AK74" s="830">
        <v>15</v>
      </c>
      <c r="AL74" s="830"/>
      <c r="AM74" s="830"/>
      <c r="AN74" s="830"/>
      <c r="AO74" s="830"/>
      <c r="AP74" s="830" t="s">
        <v>559</v>
      </c>
      <c r="AQ74" s="830"/>
      <c r="AR74" s="830"/>
      <c r="AS74" s="830"/>
      <c r="AT74" s="830"/>
      <c r="AU74" s="830" t="s">
        <v>559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c r="C75" s="835"/>
      <c r="D75" s="835"/>
      <c r="E75" s="835"/>
      <c r="F75" s="835"/>
      <c r="G75" s="835"/>
      <c r="H75" s="835"/>
      <c r="I75" s="835"/>
      <c r="J75" s="835"/>
      <c r="K75" s="835"/>
      <c r="L75" s="835"/>
      <c r="M75" s="835"/>
      <c r="N75" s="835"/>
      <c r="O75" s="835"/>
      <c r="P75" s="876"/>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c r="C76" s="835"/>
      <c r="D76" s="835"/>
      <c r="E76" s="835"/>
      <c r="F76" s="835"/>
      <c r="G76" s="835"/>
      <c r="H76" s="835"/>
      <c r="I76" s="835"/>
      <c r="J76" s="835"/>
      <c r="K76" s="835"/>
      <c r="L76" s="835"/>
      <c r="M76" s="835"/>
      <c r="N76" s="835"/>
      <c r="O76" s="835"/>
      <c r="P76" s="876"/>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c r="C77" s="835"/>
      <c r="D77" s="835"/>
      <c r="E77" s="835"/>
      <c r="F77" s="835"/>
      <c r="G77" s="835"/>
      <c r="H77" s="835"/>
      <c r="I77" s="835"/>
      <c r="J77" s="835"/>
      <c r="K77" s="835"/>
      <c r="L77" s="835"/>
      <c r="M77" s="835"/>
      <c r="N77" s="835"/>
      <c r="O77" s="835"/>
      <c r="P77" s="876"/>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c r="C78" s="835"/>
      <c r="D78" s="835"/>
      <c r="E78" s="835"/>
      <c r="F78" s="835"/>
      <c r="G78" s="835"/>
      <c r="H78" s="835"/>
      <c r="I78" s="835"/>
      <c r="J78" s="835"/>
      <c r="K78" s="835"/>
      <c r="L78" s="835"/>
      <c r="M78" s="835"/>
      <c r="N78" s="835"/>
      <c r="O78" s="835"/>
      <c r="P78" s="876"/>
      <c r="Q78" s="877"/>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c r="C79" s="835"/>
      <c r="D79" s="835"/>
      <c r="E79" s="835"/>
      <c r="F79" s="835"/>
      <c r="G79" s="835"/>
      <c r="H79" s="835"/>
      <c r="I79" s="835"/>
      <c r="J79" s="835"/>
      <c r="K79" s="835"/>
      <c r="L79" s="835"/>
      <c r="M79" s="835"/>
      <c r="N79" s="835"/>
      <c r="O79" s="835"/>
      <c r="P79" s="876"/>
      <c r="Q79" s="877"/>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35"/>
      <c r="D80" s="835"/>
      <c r="E80" s="835"/>
      <c r="F80" s="835"/>
      <c r="G80" s="835"/>
      <c r="H80" s="835"/>
      <c r="I80" s="835"/>
      <c r="J80" s="835"/>
      <c r="K80" s="835"/>
      <c r="L80" s="835"/>
      <c r="M80" s="835"/>
      <c r="N80" s="835"/>
      <c r="O80" s="835"/>
      <c r="P80" s="876"/>
      <c r="Q80" s="877"/>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35"/>
      <c r="D81" s="835"/>
      <c r="E81" s="835"/>
      <c r="F81" s="835"/>
      <c r="G81" s="835"/>
      <c r="H81" s="835"/>
      <c r="I81" s="835"/>
      <c r="J81" s="835"/>
      <c r="K81" s="835"/>
      <c r="L81" s="835"/>
      <c r="M81" s="835"/>
      <c r="N81" s="835"/>
      <c r="O81" s="835"/>
      <c r="P81" s="876"/>
      <c r="Q81" s="877"/>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35"/>
      <c r="D82" s="835"/>
      <c r="E82" s="835"/>
      <c r="F82" s="835"/>
      <c r="G82" s="835"/>
      <c r="H82" s="835"/>
      <c r="I82" s="835"/>
      <c r="J82" s="835"/>
      <c r="K82" s="835"/>
      <c r="L82" s="835"/>
      <c r="M82" s="835"/>
      <c r="N82" s="835"/>
      <c r="O82" s="835"/>
      <c r="P82" s="876"/>
      <c r="Q82" s="877"/>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35"/>
      <c r="D83" s="835"/>
      <c r="E83" s="835"/>
      <c r="F83" s="835"/>
      <c r="G83" s="835"/>
      <c r="H83" s="835"/>
      <c r="I83" s="835"/>
      <c r="J83" s="835"/>
      <c r="K83" s="835"/>
      <c r="L83" s="835"/>
      <c r="M83" s="835"/>
      <c r="N83" s="835"/>
      <c r="O83" s="835"/>
      <c r="P83" s="876"/>
      <c r="Q83" s="877"/>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35"/>
      <c r="D84" s="835"/>
      <c r="E84" s="835"/>
      <c r="F84" s="835"/>
      <c r="G84" s="835"/>
      <c r="H84" s="835"/>
      <c r="I84" s="835"/>
      <c r="J84" s="835"/>
      <c r="K84" s="835"/>
      <c r="L84" s="835"/>
      <c r="M84" s="835"/>
      <c r="N84" s="835"/>
      <c r="O84" s="835"/>
      <c r="P84" s="876"/>
      <c r="Q84" s="877"/>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35"/>
      <c r="D85" s="835"/>
      <c r="E85" s="835"/>
      <c r="F85" s="835"/>
      <c r="G85" s="835"/>
      <c r="H85" s="835"/>
      <c r="I85" s="835"/>
      <c r="J85" s="835"/>
      <c r="K85" s="835"/>
      <c r="L85" s="835"/>
      <c r="M85" s="835"/>
      <c r="N85" s="835"/>
      <c r="O85" s="835"/>
      <c r="P85" s="876"/>
      <c r="Q85" s="877"/>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35"/>
      <c r="D86" s="835"/>
      <c r="E86" s="835"/>
      <c r="F86" s="835"/>
      <c r="G86" s="835"/>
      <c r="H86" s="835"/>
      <c r="I86" s="835"/>
      <c r="J86" s="835"/>
      <c r="K86" s="835"/>
      <c r="L86" s="835"/>
      <c r="M86" s="835"/>
      <c r="N86" s="835"/>
      <c r="O86" s="835"/>
      <c r="P86" s="876"/>
      <c r="Q86" s="877"/>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v>3775</v>
      </c>
      <c r="AG88" s="846"/>
      <c r="AH88" s="846"/>
      <c r="AI88" s="846"/>
      <c r="AJ88" s="846"/>
      <c r="AK88" s="843"/>
      <c r="AL88" s="843"/>
      <c r="AM88" s="843"/>
      <c r="AN88" s="843"/>
      <c r="AO88" s="843"/>
      <c r="AP88" s="846" t="s">
        <v>560</v>
      </c>
      <c r="AQ88" s="846"/>
      <c r="AR88" s="846"/>
      <c r="AS88" s="846"/>
      <c r="AT88" s="846"/>
      <c r="AU88" s="846" t="s">
        <v>560</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107</v>
      </c>
      <c r="CS102" s="854"/>
      <c r="CT102" s="854"/>
      <c r="CU102" s="854"/>
      <c r="CV102" s="892"/>
      <c r="CW102" s="891">
        <v>0</v>
      </c>
      <c r="CX102" s="854"/>
      <c r="CY102" s="854"/>
      <c r="CZ102" s="854"/>
      <c r="DA102" s="892"/>
      <c r="DB102" s="891">
        <v>0</v>
      </c>
      <c r="DC102" s="854"/>
      <c r="DD102" s="854"/>
      <c r="DE102" s="854"/>
      <c r="DF102" s="892"/>
      <c r="DG102" s="891">
        <v>0</v>
      </c>
      <c r="DH102" s="854"/>
      <c r="DI102" s="854"/>
      <c r="DJ102" s="854"/>
      <c r="DK102" s="892"/>
      <c r="DL102" s="891">
        <v>0</v>
      </c>
      <c r="DM102" s="854"/>
      <c r="DN102" s="854"/>
      <c r="DO102" s="854"/>
      <c r="DP102" s="892"/>
      <c r="DQ102" s="891">
        <v>0</v>
      </c>
      <c r="DR102" s="854"/>
      <c r="DS102" s="854"/>
      <c r="DT102" s="854"/>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403</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404</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407</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408</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409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410</v>
      </c>
      <c r="AB109" s="894"/>
      <c r="AC109" s="894"/>
      <c r="AD109" s="894"/>
      <c r="AE109" s="895"/>
      <c r="AF109" s="893" t="s">
        <v>411</v>
      </c>
      <c r="AG109" s="894"/>
      <c r="AH109" s="894"/>
      <c r="AI109" s="894"/>
      <c r="AJ109" s="895"/>
      <c r="AK109" s="893" t="s">
        <v>294</v>
      </c>
      <c r="AL109" s="894"/>
      <c r="AM109" s="894"/>
      <c r="AN109" s="894"/>
      <c r="AO109" s="895"/>
      <c r="AP109" s="893" t="s">
        <v>412</v>
      </c>
      <c r="AQ109" s="894"/>
      <c r="AR109" s="894"/>
      <c r="AS109" s="894"/>
      <c r="AT109" s="896"/>
      <c r="AU109" s="913" t="s">
        <v>409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410</v>
      </c>
      <c r="BR109" s="894"/>
      <c r="BS109" s="894"/>
      <c r="BT109" s="894"/>
      <c r="BU109" s="895"/>
      <c r="BV109" s="893" t="s">
        <v>411</v>
      </c>
      <c r="BW109" s="894"/>
      <c r="BX109" s="894"/>
      <c r="BY109" s="894"/>
      <c r="BZ109" s="895"/>
      <c r="CA109" s="893" t="s">
        <v>294</v>
      </c>
      <c r="CB109" s="894"/>
      <c r="CC109" s="894"/>
      <c r="CD109" s="894"/>
      <c r="CE109" s="895"/>
      <c r="CF109" s="914" t="s">
        <v>412</v>
      </c>
      <c r="CG109" s="914"/>
      <c r="CH109" s="914"/>
      <c r="CI109" s="914"/>
      <c r="CJ109" s="914"/>
      <c r="CK109" s="893"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410</v>
      </c>
      <c r="DH109" s="894"/>
      <c r="DI109" s="894"/>
      <c r="DJ109" s="894"/>
      <c r="DK109" s="895"/>
      <c r="DL109" s="893" t="s">
        <v>411</v>
      </c>
      <c r="DM109" s="894"/>
      <c r="DN109" s="894"/>
      <c r="DO109" s="894"/>
      <c r="DP109" s="895"/>
      <c r="DQ109" s="893" t="s">
        <v>294</v>
      </c>
      <c r="DR109" s="894"/>
      <c r="DS109" s="894"/>
      <c r="DT109" s="894"/>
      <c r="DU109" s="895"/>
      <c r="DV109" s="893" t="s">
        <v>412</v>
      </c>
      <c r="DW109" s="894"/>
      <c r="DX109" s="894"/>
      <c r="DY109" s="894"/>
      <c r="DZ109" s="896"/>
    </row>
    <row r="110" spans="1:131" s="230" customFormat="1" ht="26.25" customHeight="1" x14ac:dyDescent="0.15">
      <c r="A110" s="897" t="s">
        <v>414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444511</v>
      </c>
      <c r="AB110" s="901"/>
      <c r="AC110" s="901"/>
      <c r="AD110" s="901"/>
      <c r="AE110" s="902"/>
      <c r="AF110" s="903">
        <v>497220</v>
      </c>
      <c r="AG110" s="901"/>
      <c r="AH110" s="901"/>
      <c r="AI110" s="901"/>
      <c r="AJ110" s="902"/>
      <c r="AK110" s="903">
        <v>517572</v>
      </c>
      <c r="AL110" s="901"/>
      <c r="AM110" s="901"/>
      <c r="AN110" s="901"/>
      <c r="AO110" s="902"/>
      <c r="AP110" s="904">
        <v>46.9</v>
      </c>
      <c r="AQ110" s="905"/>
      <c r="AR110" s="905"/>
      <c r="AS110" s="905"/>
      <c r="AT110" s="906"/>
      <c r="AU110" s="907" t="s">
        <v>69</v>
      </c>
      <c r="AV110" s="908"/>
      <c r="AW110" s="908"/>
      <c r="AX110" s="908"/>
      <c r="AY110" s="908"/>
      <c r="AZ110" s="930" t="s">
        <v>415</v>
      </c>
      <c r="BA110" s="898"/>
      <c r="BB110" s="898"/>
      <c r="BC110" s="898"/>
      <c r="BD110" s="898"/>
      <c r="BE110" s="898"/>
      <c r="BF110" s="898"/>
      <c r="BG110" s="898"/>
      <c r="BH110" s="898"/>
      <c r="BI110" s="898"/>
      <c r="BJ110" s="898"/>
      <c r="BK110" s="898"/>
      <c r="BL110" s="898"/>
      <c r="BM110" s="898"/>
      <c r="BN110" s="898"/>
      <c r="BO110" s="898"/>
      <c r="BP110" s="899"/>
      <c r="BQ110" s="931">
        <v>4506629</v>
      </c>
      <c r="BR110" s="932"/>
      <c r="BS110" s="932"/>
      <c r="BT110" s="932"/>
      <c r="BU110" s="932"/>
      <c r="BV110" s="932">
        <v>4220678</v>
      </c>
      <c r="BW110" s="932"/>
      <c r="BX110" s="932"/>
      <c r="BY110" s="932"/>
      <c r="BZ110" s="932"/>
      <c r="CA110" s="932">
        <v>4623490</v>
      </c>
      <c r="CB110" s="932"/>
      <c r="CC110" s="932"/>
      <c r="CD110" s="932"/>
      <c r="CE110" s="932"/>
      <c r="CF110" s="945">
        <v>418.7</v>
      </c>
      <c r="CG110" s="946"/>
      <c r="CH110" s="946"/>
      <c r="CI110" s="946"/>
      <c r="CJ110" s="946"/>
      <c r="CK110" s="947" t="s">
        <v>416</v>
      </c>
      <c r="CL110" s="948"/>
      <c r="CM110" s="930" t="s">
        <v>417</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418</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419</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420</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421</v>
      </c>
      <c r="B112" s="954"/>
      <c r="C112" s="924" t="s">
        <v>422</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423</v>
      </c>
      <c r="BA112" s="924"/>
      <c r="BB112" s="924"/>
      <c r="BC112" s="924"/>
      <c r="BD112" s="924"/>
      <c r="BE112" s="924"/>
      <c r="BF112" s="924"/>
      <c r="BG112" s="924"/>
      <c r="BH112" s="924"/>
      <c r="BI112" s="924"/>
      <c r="BJ112" s="924"/>
      <c r="BK112" s="924"/>
      <c r="BL112" s="924"/>
      <c r="BM112" s="924"/>
      <c r="BN112" s="924"/>
      <c r="BO112" s="924"/>
      <c r="BP112" s="925"/>
      <c r="BQ112" s="926">
        <v>344218</v>
      </c>
      <c r="BR112" s="927"/>
      <c r="BS112" s="927"/>
      <c r="BT112" s="927"/>
      <c r="BU112" s="927"/>
      <c r="BV112" s="927">
        <v>307496</v>
      </c>
      <c r="BW112" s="927"/>
      <c r="BX112" s="927"/>
      <c r="BY112" s="927"/>
      <c r="BZ112" s="927"/>
      <c r="CA112" s="927">
        <v>256238</v>
      </c>
      <c r="CB112" s="927"/>
      <c r="CC112" s="927"/>
      <c r="CD112" s="927"/>
      <c r="CE112" s="927"/>
      <c r="CF112" s="921">
        <v>23.2</v>
      </c>
      <c r="CG112" s="922"/>
      <c r="CH112" s="922"/>
      <c r="CI112" s="922"/>
      <c r="CJ112" s="922"/>
      <c r="CK112" s="949"/>
      <c r="CL112" s="950"/>
      <c r="CM112" s="923" t="s">
        <v>424</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425</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77234</v>
      </c>
      <c r="AB113" s="939"/>
      <c r="AC113" s="939"/>
      <c r="AD113" s="939"/>
      <c r="AE113" s="940"/>
      <c r="AF113" s="941">
        <v>66868</v>
      </c>
      <c r="AG113" s="939"/>
      <c r="AH113" s="939"/>
      <c r="AI113" s="939"/>
      <c r="AJ113" s="940"/>
      <c r="AK113" s="941">
        <v>52906</v>
      </c>
      <c r="AL113" s="939"/>
      <c r="AM113" s="939"/>
      <c r="AN113" s="939"/>
      <c r="AO113" s="940"/>
      <c r="AP113" s="942">
        <v>4.8</v>
      </c>
      <c r="AQ113" s="943"/>
      <c r="AR113" s="943"/>
      <c r="AS113" s="943"/>
      <c r="AT113" s="944"/>
      <c r="AU113" s="909"/>
      <c r="AV113" s="910"/>
      <c r="AW113" s="910"/>
      <c r="AX113" s="910"/>
      <c r="AY113" s="910"/>
      <c r="AZ113" s="923" t="s">
        <v>426</v>
      </c>
      <c r="BA113" s="924"/>
      <c r="BB113" s="924"/>
      <c r="BC113" s="924"/>
      <c r="BD113" s="924"/>
      <c r="BE113" s="924"/>
      <c r="BF113" s="924"/>
      <c r="BG113" s="924"/>
      <c r="BH113" s="924"/>
      <c r="BI113" s="924"/>
      <c r="BJ113" s="924"/>
      <c r="BK113" s="924"/>
      <c r="BL113" s="924"/>
      <c r="BM113" s="924"/>
      <c r="BN113" s="924"/>
      <c r="BO113" s="924"/>
      <c r="BP113" s="925"/>
      <c r="BQ113" s="926" t="s">
        <v>122</v>
      </c>
      <c r="BR113" s="927"/>
      <c r="BS113" s="927"/>
      <c r="BT113" s="927"/>
      <c r="BU113" s="927"/>
      <c r="BV113" s="927" t="s">
        <v>122</v>
      </c>
      <c r="BW113" s="927"/>
      <c r="BX113" s="927"/>
      <c r="BY113" s="927"/>
      <c r="BZ113" s="927"/>
      <c r="CA113" s="927" t="s">
        <v>122</v>
      </c>
      <c r="CB113" s="927"/>
      <c r="CC113" s="927"/>
      <c r="CD113" s="927"/>
      <c r="CE113" s="927"/>
      <c r="CF113" s="921" t="s">
        <v>122</v>
      </c>
      <c r="CG113" s="922"/>
      <c r="CH113" s="922"/>
      <c r="CI113" s="922"/>
      <c r="CJ113" s="922"/>
      <c r="CK113" s="949"/>
      <c r="CL113" s="950"/>
      <c r="CM113" s="923" t="s">
        <v>427</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428</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t="s">
        <v>122</v>
      </c>
      <c r="AB114" s="960"/>
      <c r="AC114" s="960"/>
      <c r="AD114" s="960"/>
      <c r="AE114" s="961"/>
      <c r="AF114" s="962" t="s">
        <v>122</v>
      </c>
      <c r="AG114" s="960"/>
      <c r="AH114" s="960"/>
      <c r="AI114" s="960"/>
      <c r="AJ114" s="961"/>
      <c r="AK114" s="962" t="s">
        <v>122</v>
      </c>
      <c r="AL114" s="960"/>
      <c r="AM114" s="960"/>
      <c r="AN114" s="960"/>
      <c r="AO114" s="961"/>
      <c r="AP114" s="963" t="s">
        <v>122</v>
      </c>
      <c r="AQ114" s="964"/>
      <c r="AR114" s="964"/>
      <c r="AS114" s="964"/>
      <c r="AT114" s="965"/>
      <c r="AU114" s="909"/>
      <c r="AV114" s="910"/>
      <c r="AW114" s="910"/>
      <c r="AX114" s="910"/>
      <c r="AY114" s="910"/>
      <c r="AZ114" s="923" t="s">
        <v>429</v>
      </c>
      <c r="BA114" s="924"/>
      <c r="BB114" s="924"/>
      <c r="BC114" s="924"/>
      <c r="BD114" s="924"/>
      <c r="BE114" s="924"/>
      <c r="BF114" s="924"/>
      <c r="BG114" s="924"/>
      <c r="BH114" s="924"/>
      <c r="BI114" s="924"/>
      <c r="BJ114" s="924"/>
      <c r="BK114" s="924"/>
      <c r="BL114" s="924"/>
      <c r="BM114" s="924"/>
      <c r="BN114" s="924"/>
      <c r="BO114" s="924"/>
      <c r="BP114" s="925"/>
      <c r="BQ114" s="926">
        <v>169947</v>
      </c>
      <c r="BR114" s="927"/>
      <c r="BS114" s="927"/>
      <c r="BT114" s="927"/>
      <c r="BU114" s="927"/>
      <c r="BV114" s="927">
        <v>301395</v>
      </c>
      <c r="BW114" s="927"/>
      <c r="BX114" s="927"/>
      <c r="BY114" s="927"/>
      <c r="BZ114" s="927"/>
      <c r="CA114" s="927">
        <v>287992</v>
      </c>
      <c r="CB114" s="927"/>
      <c r="CC114" s="927"/>
      <c r="CD114" s="927"/>
      <c r="CE114" s="927"/>
      <c r="CF114" s="921">
        <v>26.1</v>
      </c>
      <c r="CG114" s="922"/>
      <c r="CH114" s="922"/>
      <c r="CI114" s="922"/>
      <c r="CJ114" s="922"/>
      <c r="CK114" s="949"/>
      <c r="CL114" s="950"/>
      <c r="CM114" s="923" t="s">
        <v>430</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431</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432</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433</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434</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435</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436</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437</v>
      </c>
      <c r="Z117" s="895"/>
      <c r="AA117" s="979">
        <v>521745</v>
      </c>
      <c r="AB117" s="980"/>
      <c r="AC117" s="980"/>
      <c r="AD117" s="980"/>
      <c r="AE117" s="981"/>
      <c r="AF117" s="982">
        <v>564088</v>
      </c>
      <c r="AG117" s="980"/>
      <c r="AH117" s="980"/>
      <c r="AI117" s="980"/>
      <c r="AJ117" s="981"/>
      <c r="AK117" s="982">
        <v>570478</v>
      </c>
      <c r="AL117" s="980"/>
      <c r="AM117" s="980"/>
      <c r="AN117" s="980"/>
      <c r="AO117" s="981"/>
      <c r="AP117" s="983"/>
      <c r="AQ117" s="984"/>
      <c r="AR117" s="984"/>
      <c r="AS117" s="984"/>
      <c r="AT117" s="985"/>
      <c r="AU117" s="909"/>
      <c r="AV117" s="910"/>
      <c r="AW117" s="910"/>
      <c r="AX117" s="910"/>
      <c r="AY117" s="910"/>
      <c r="AZ117" s="975" t="s">
        <v>438</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439</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410</v>
      </c>
      <c r="AB118" s="894"/>
      <c r="AC118" s="894"/>
      <c r="AD118" s="894"/>
      <c r="AE118" s="895"/>
      <c r="AF118" s="893" t="s">
        <v>411</v>
      </c>
      <c r="AG118" s="894"/>
      <c r="AH118" s="894"/>
      <c r="AI118" s="894"/>
      <c r="AJ118" s="895"/>
      <c r="AK118" s="893" t="s">
        <v>294</v>
      </c>
      <c r="AL118" s="894"/>
      <c r="AM118" s="894"/>
      <c r="AN118" s="894"/>
      <c r="AO118" s="895"/>
      <c r="AP118" s="971" t="s">
        <v>412</v>
      </c>
      <c r="AQ118" s="972"/>
      <c r="AR118" s="972"/>
      <c r="AS118" s="972"/>
      <c r="AT118" s="973"/>
      <c r="AU118" s="909"/>
      <c r="AV118" s="910"/>
      <c r="AW118" s="910"/>
      <c r="AX118" s="910"/>
      <c r="AY118" s="910"/>
      <c r="AZ118" s="974" t="s">
        <v>440</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441</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416</v>
      </c>
      <c r="B119" s="948"/>
      <c r="C119" s="930" t="s">
        <v>417</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442</v>
      </c>
      <c r="BP119" s="1006"/>
      <c r="BQ119" s="1000">
        <v>5020794</v>
      </c>
      <c r="BR119" s="1001"/>
      <c r="BS119" s="1001"/>
      <c r="BT119" s="1001"/>
      <c r="BU119" s="1001"/>
      <c r="BV119" s="1001">
        <v>4829569</v>
      </c>
      <c r="BW119" s="1001"/>
      <c r="BX119" s="1001"/>
      <c r="BY119" s="1001"/>
      <c r="BZ119" s="1001"/>
      <c r="CA119" s="1001">
        <v>5167720</v>
      </c>
      <c r="CB119" s="1001"/>
      <c r="CC119" s="1001"/>
      <c r="CD119" s="1001"/>
      <c r="CE119" s="1001"/>
      <c r="CF119" s="1002"/>
      <c r="CG119" s="1003"/>
      <c r="CH119" s="1003"/>
      <c r="CI119" s="1003"/>
      <c r="CJ119" s="1004"/>
      <c r="CK119" s="951"/>
      <c r="CL119" s="952"/>
      <c r="CM119" s="974" t="s">
        <v>443</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15">
      <c r="A120" s="1058"/>
      <c r="B120" s="950"/>
      <c r="C120" s="923" t="s">
        <v>420</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444</v>
      </c>
      <c r="AV120" s="993"/>
      <c r="AW120" s="993"/>
      <c r="AX120" s="993"/>
      <c r="AY120" s="994"/>
      <c r="AZ120" s="930" t="s">
        <v>445</v>
      </c>
      <c r="BA120" s="898"/>
      <c r="BB120" s="898"/>
      <c r="BC120" s="898"/>
      <c r="BD120" s="898"/>
      <c r="BE120" s="898"/>
      <c r="BF120" s="898"/>
      <c r="BG120" s="898"/>
      <c r="BH120" s="898"/>
      <c r="BI120" s="898"/>
      <c r="BJ120" s="898"/>
      <c r="BK120" s="898"/>
      <c r="BL120" s="898"/>
      <c r="BM120" s="898"/>
      <c r="BN120" s="898"/>
      <c r="BO120" s="898"/>
      <c r="BP120" s="899"/>
      <c r="BQ120" s="931">
        <v>1489772</v>
      </c>
      <c r="BR120" s="932"/>
      <c r="BS120" s="932"/>
      <c r="BT120" s="932"/>
      <c r="BU120" s="932"/>
      <c r="BV120" s="932">
        <v>1527499</v>
      </c>
      <c r="BW120" s="932"/>
      <c r="BX120" s="932"/>
      <c r="BY120" s="932"/>
      <c r="BZ120" s="932"/>
      <c r="CA120" s="932">
        <v>1535800</v>
      </c>
      <c r="CB120" s="932"/>
      <c r="CC120" s="932"/>
      <c r="CD120" s="932"/>
      <c r="CE120" s="932"/>
      <c r="CF120" s="945">
        <v>139.1</v>
      </c>
      <c r="CG120" s="946"/>
      <c r="CH120" s="946"/>
      <c r="CI120" s="946"/>
      <c r="CJ120" s="946"/>
      <c r="CK120" s="1007" t="s">
        <v>446</v>
      </c>
      <c r="CL120" s="1008"/>
      <c r="CM120" s="1008"/>
      <c r="CN120" s="1008"/>
      <c r="CO120" s="1009"/>
      <c r="CP120" s="1015" t="s">
        <v>393</v>
      </c>
      <c r="CQ120" s="1016"/>
      <c r="CR120" s="1016"/>
      <c r="CS120" s="1016"/>
      <c r="CT120" s="1016"/>
      <c r="CU120" s="1016"/>
      <c r="CV120" s="1016"/>
      <c r="CW120" s="1016"/>
      <c r="CX120" s="1016"/>
      <c r="CY120" s="1016"/>
      <c r="CZ120" s="1016"/>
      <c r="DA120" s="1016"/>
      <c r="DB120" s="1016"/>
      <c r="DC120" s="1016"/>
      <c r="DD120" s="1016"/>
      <c r="DE120" s="1016"/>
      <c r="DF120" s="1017"/>
      <c r="DG120" s="931">
        <v>227787</v>
      </c>
      <c r="DH120" s="932"/>
      <c r="DI120" s="932"/>
      <c r="DJ120" s="932"/>
      <c r="DK120" s="932"/>
      <c r="DL120" s="932">
        <v>219059</v>
      </c>
      <c r="DM120" s="932"/>
      <c r="DN120" s="932"/>
      <c r="DO120" s="932"/>
      <c r="DP120" s="932"/>
      <c r="DQ120" s="932">
        <v>181246</v>
      </c>
      <c r="DR120" s="932"/>
      <c r="DS120" s="932"/>
      <c r="DT120" s="932"/>
      <c r="DU120" s="932"/>
      <c r="DV120" s="933">
        <v>16.399999999999999</v>
      </c>
      <c r="DW120" s="933"/>
      <c r="DX120" s="933"/>
      <c r="DY120" s="933"/>
      <c r="DZ120" s="934"/>
    </row>
    <row r="121" spans="1:130" s="230" customFormat="1" ht="26.25" customHeight="1" x14ac:dyDescent="0.15">
      <c r="A121" s="1058"/>
      <c r="B121" s="950"/>
      <c r="C121" s="975" t="s">
        <v>447</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448</v>
      </c>
      <c r="BA121" s="924"/>
      <c r="BB121" s="924"/>
      <c r="BC121" s="924"/>
      <c r="BD121" s="924"/>
      <c r="BE121" s="924"/>
      <c r="BF121" s="924"/>
      <c r="BG121" s="924"/>
      <c r="BH121" s="924"/>
      <c r="BI121" s="924"/>
      <c r="BJ121" s="924"/>
      <c r="BK121" s="924"/>
      <c r="BL121" s="924"/>
      <c r="BM121" s="924"/>
      <c r="BN121" s="924"/>
      <c r="BO121" s="924"/>
      <c r="BP121" s="925"/>
      <c r="BQ121" s="926" t="s">
        <v>122</v>
      </c>
      <c r="BR121" s="927"/>
      <c r="BS121" s="927"/>
      <c r="BT121" s="927"/>
      <c r="BU121" s="927"/>
      <c r="BV121" s="927" t="s">
        <v>122</v>
      </c>
      <c r="BW121" s="927"/>
      <c r="BX121" s="927"/>
      <c r="BY121" s="927"/>
      <c r="BZ121" s="927"/>
      <c r="CA121" s="927" t="s">
        <v>122</v>
      </c>
      <c r="CB121" s="927"/>
      <c r="CC121" s="927"/>
      <c r="CD121" s="927"/>
      <c r="CE121" s="927"/>
      <c r="CF121" s="921" t="s">
        <v>122</v>
      </c>
      <c r="CG121" s="922"/>
      <c r="CH121" s="922"/>
      <c r="CI121" s="922"/>
      <c r="CJ121" s="922"/>
      <c r="CK121" s="1010"/>
      <c r="CL121" s="1011"/>
      <c r="CM121" s="1011"/>
      <c r="CN121" s="1011"/>
      <c r="CO121" s="1012"/>
      <c r="CP121" s="1020" t="s">
        <v>395</v>
      </c>
      <c r="CQ121" s="1021"/>
      <c r="CR121" s="1021"/>
      <c r="CS121" s="1021"/>
      <c r="CT121" s="1021"/>
      <c r="CU121" s="1021"/>
      <c r="CV121" s="1021"/>
      <c r="CW121" s="1021"/>
      <c r="CX121" s="1021"/>
      <c r="CY121" s="1021"/>
      <c r="CZ121" s="1021"/>
      <c r="DA121" s="1021"/>
      <c r="DB121" s="1021"/>
      <c r="DC121" s="1021"/>
      <c r="DD121" s="1021"/>
      <c r="DE121" s="1021"/>
      <c r="DF121" s="1022"/>
      <c r="DG121" s="926">
        <v>116431</v>
      </c>
      <c r="DH121" s="927"/>
      <c r="DI121" s="927"/>
      <c r="DJ121" s="927"/>
      <c r="DK121" s="927"/>
      <c r="DL121" s="927">
        <v>88437</v>
      </c>
      <c r="DM121" s="927"/>
      <c r="DN121" s="927"/>
      <c r="DO121" s="927"/>
      <c r="DP121" s="927"/>
      <c r="DQ121" s="927">
        <v>74992</v>
      </c>
      <c r="DR121" s="927"/>
      <c r="DS121" s="927"/>
      <c r="DT121" s="927"/>
      <c r="DU121" s="927"/>
      <c r="DV121" s="928">
        <v>6.8</v>
      </c>
      <c r="DW121" s="928"/>
      <c r="DX121" s="928"/>
      <c r="DY121" s="928"/>
      <c r="DZ121" s="929"/>
    </row>
    <row r="122" spans="1:130" s="230" customFormat="1" ht="26.25" customHeight="1" x14ac:dyDescent="0.15">
      <c r="A122" s="1058"/>
      <c r="B122" s="950"/>
      <c r="C122" s="923" t="s">
        <v>430</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449</v>
      </c>
      <c r="BA122" s="966"/>
      <c r="BB122" s="966"/>
      <c r="BC122" s="966"/>
      <c r="BD122" s="966"/>
      <c r="BE122" s="966"/>
      <c r="BF122" s="966"/>
      <c r="BG122" s="966"/>
      <c r="BH122" s="966"/>
      <c r="BI122" s="966"/>
      <c r="BJ122" s="966"/>
      <c r="BK122" s="966"/>
      <c r="BL122" s="966"/>
      <c r="BM122" s="966"/>
      <c r="BN122" s="966"/>
      <c r="BO122" s="966"/>
      <c r="BP122" s="967"/>
      <c r="BQ122" s="1000">
        <v>3226462</v>
      </c>
      <c r="BR122" s="1001"/>
      <c r="BS122" s="1001"/>
      <c r="BT122" s="1001"/>
      <c r="BU122" s="1001"/>
      <c r="BV122" s="1001">
        <v>3065142</v>
      </c>
      <c r="BW122" s="1001"/>
      <c r="BX122" s="1001"/>
      <c r="BY122" s="1001"/>
      <c r="BZ122" s="1001"/>
      <c r="CA122" s="1001">
        <v>3353061</v>
      </c>
      <c r="CB122" s="1001"/>
      <c r="CC122" s="1001"/>
      <c r="CD122" s="1001"/>
      <c r="CE122" s="1001"/>
      <c r="CF122" s="1018">
        <v>303.7</v>
      </c>
      <c r="CG122" s="1019"/>
      <c r="CH122" s="1019"/>
      <c r="CI122" s="1019"/>
      <c r="CJ122" s="1019"/>
      <c r="CK122" s="1010"/>
      <c r="CL122" s="1011"/>
      <c r="CM122" s="1011"/>
      <c r="CN122" s="1011"/>
      <c r="CO122" s="1012"/>
      <c r="CP122" s="1020" t="s">
        <v>392</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15">
      <c r="A123" s="1058"/>
      <c r="B123" s="950"/>
      <c r="C123" s="923" t="s">
        <v>436</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450</v>
      </c>
      <c r="BP123" s="1006"/>
      <c r="BQ123" s="1064">
        <v>4716234</v>
      </c>
      <c r="BR123" s="1065"/>
      <c r="BS123" s="1065"/>
      <c r="BT123" s="1065"/>
      <c r="BU123" s="1065"/>
      <c r="BV123" s="1065">
        <v>4592641</v>
      </c>
      <c r="BW123" s="1065"/>
      <c r="BX123" s="1065"/>
      <c r="BY123" s="1065"/>
      <c r="BZ123" s="1065"/>
      <c r="CA123" s="1065">
        <v>4888861</v>
      </c>
      <c r="CB123" s="1065"/>
      <c r="CC123" s="1065"/>
      <c r="CD123" s="1065"/>
      <c r="CE123" s="1065"/>
      <c r="CF123" s="1002"/>
      <c r="CG123" s="1003"/>
      <c r="CH123" s="1003"/>
      <c r="CI123" s="1003"/>
      <c r="CJ123" s="1004"/>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8"/>
      <c r="B124" s="950"/>
      <c r="C124" s="923" t="s">
        <v>439</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26.6</v>
      </c>
      <c r="BR124" s="1028"/>
      <c r="BS124" s="1028"/>
      <c r="BT124" s="1028"/>
      <c r="BU124" s="1028"/>
      <c r="BV124" s="1028">
        <v>21.3</v>
      </c>
      <c r="BW124" s="1028"/>
      <c r="BX124" s="1028"/>
      <c r="BY124" s="1028"/>
      <c r="BZ124" s="1028"/>
      <c r="CA124" s="1028">
        <v>25.2</v>
      </c>
      <c r="CB124" s="1028"/>
      <c r="CC124" s="1028"/>
      <c r="CD124" s="1028"/>
      <c r="CE124" s="1028"/>
      <c r="CF124" s="1029"/>
      <c r="CG124" s="1030"/>
      <c r="CH124" s="1030"/>
      <c r="CI124" s="1030"/>
      <c r="CJ124" s="1031"/>
      <c r="CK124" s="1013"/>
      <c r="CL124" s="1013"/>
      <c r="CM124" s="1013"/>
      <c r="CN124" s="1013"/>
      <c r="CO124" s="1014"/>
      <c r="CP124" s="1020" t="s">
        <v>452</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8"/>
      <c r="B125" s="950"/>
      <c r="C125" s="923" t="s">
        <v>441</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453</v>
      </c>
      <c r="CL125" s="1008"/>
      <c r="CM125" s="1008"/>
      <c r="CN125" s="1008"/>
      <c r="CO125" s="1009"/>
      <c r="CP125" s="930" t="s">
        <v>454</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443</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455</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59"/>
      <c r="B127" s="952"/>
      <c r="C127" s="974" t="s">
        <v>456</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461</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v>25971</v>
      </c>
      <c r="AB128" s="1047"/>
      <c r="AC128" s="1047"/>
      <c r="AD128" s="1047"/>
      <c r="AE128" s="1048"/>
      <c r="AF128" s="1049">
        <v>25955</v>
      </c>
      <c r="AG128" s="1047"/>
      <c r="AH128" s="1047"/>
      <c r="AI128" s="1047"/>
      <c r="AJ128" s="1048"/>
      <c r="AK128" s="1049">
        <v>25952</v>
      </c>
      <c r="AL128" s="1047"/>
      <c r="AM128" s="1047"/>
      <c r="AN128" s="1047"/>
      <c r="AO128" s="1048"/>
      <c r="AP128" s="1050"/>
      <c r="AQ128" s="1051"/>
      <c r="AR128" s="1051"/>
      <c r="AS128" s="1051"/>
      <c r="AT128" s="1052"/>
      <c r="AU128" s="232"/>
      <c r="AV128" s="232"/>
      <c r="AW128" s="232"/>
      <c r="AX128" s="897" t="s">
        <v>464</v>
      </c>
      <c r="AY128" s="898"/>
      <c r="AZ128" s="898"/>
      <c r="BA128" s="898"/>
      <c r="BB128" s="898"/>
      <c r="BC128" s="898"/>
      <c r="BD128" s="898"/>
      <c r="BE128" s="899"/>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465</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466</v>
      </c>
      <c r="X129" s="1072"/>
      <c r="Y129" s="1072"/>
      <c r="Z129" s="1073"/>
      <c r="AA129" s="959">
        <v>1493008</v>
      </c>
      <c r="AB129" s="960"/>
      <c r="AC129" s="960"/>
      <c r="AD129" s="960"/>
      <c r="AE129" s="961"/>
      <c r="AF129" s="962">
        <v>1478693</v>
      </c>
      <c r="AG129" s="960"/>
      <c r="AH129" s="960"/>
      <c r="AI129" s="960"/>
      <c r="AJ129" s="961"/>
      <c r="AK129" s="962">
        <v>1497585</v>
      </c>
      <c r="AL129" s="960"/>
      <c r="AM129" s="960"/>
      <c r="AN129" s="960"/>
      <c r="AO129" s="961"/>
      <c r="AP129" s="1074"/>
      <c r="AQ129" s="1075"/>
      <c r="AR129" s="1075"/>
      <c r="AS129" s="1075"/>
      <c r="AT129" s="1076"/>
      <c r="AU129" s="233"/>
      <c r="AV129" s="233"/>
      <c r="AW129" s="233"/>
      <c r="AX129" s="1066" t="s">
        <v>467</v>
      </c>
      <c r="AY129" s="924"/>
      <c r="AZ129" s="924"/>
      <c r="BA129" s="924"/>
      <c r="BB129" s="924"/>
      <c r="BC129" s="924"/>
      <c r="BD129" s="924"/>
      <c r="BE129" s="925"/>
      <c r="BF129" s="1067" t="s">
        <v>122</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468</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469</v>
      </c>
      <c r="X130" s="1072"/>
      <c r="Y130" s="1072"/>
      <c r="Z130" s="1073"/>
      <c r="AA130" s="959">
        <v>348879</v>
      </c>
      <c r="AB130" s="960"/>
      <c r="AC130" s="960"/>
      <c r="AD130" s="960"/>
      <c r="AE130" s="961"/>
      <c r="AF130" s="962">
        <v>371290</v>
      </c>
      <c r="AG130" s="960"/>
      <c r="AH130" s="960"/>
      <c r="AI130" s="960"/>
      <c r="AJ130" s="961"/>
      <c r="AK130" s="962">
        <v>393435</v>
      </c>
      <c r="AL130" s="960"/>
      <c r="AM130" s="960"/>
      <c r="AN130" s="960"/>
      <c r="AO130" s="961"/>
      <c r="AP130" s="1074"/>
      <c r="AQ130" s="1075"/>
      <c r="AR130" s="1075"/>
      <c r="AS130" s="1075"/>
      <c r="AT130" s="1076"/>
      <c r="AU130" s="233"/>
      <c r="AV130" s="233"/>
      <c r="AW130" s="233"/>
      <c r="AX130" s="1066" t="s">
        <v>470</v>
      </c>
      <c r="AY130" s="924"/>
      <c r="AZ130" s="924"/>
      <c r="BA130" s="924"/>
      <c r="BB130" s="924"/>
      <c r="BC130" s="924"/>
      <c r="BD130" s="924"/>
      <c r="BE130" s="925"/>
      <c r="BF130" s="1102">
        <v>13.8</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471</v>
      </c>
      <c r="X131" s="1109"/>
      <c r="Y131" s="1109"/>
      <c r="Z131" s="1110"/>
      <c r="AA131" s="1005">
        <v>1144129</v>
      </c>
      <c r="AB131" s="987"/>
      <c r="AC131" s="987"/>
      <c r="AD131" s="987"/>
      <c r="AE131" s="988"/>
      <c r="AF131" s="986">
        <v>1107403</v>
      </c>
      <c r="AG131" s="987"/>
      <c r="AH131" s="987"/>
      <c r="AI131" s="987"/>
      <c r="AJ131" s="988"/>
      <c r="AK131" s="986">
        <v>1104150</v>
      </c>
      <c r="AL131" s="987"/>
      <c r="AM131" s="987"/>
      <c r="AN131" s="987"/>
      <c r="AO131" s="988"/>
      <c r="AP131" s="1111"/>
      <c r="AQ131" s="1112"/>
      <c r="AR131" s="1112"/>
      <c r="AS131" s="1112"/>
      <c r="AT131" s="1113"/>
      <c r="AU131" s="233"/>
      <c r="AV131" s="233"/>
      <c r="AW131" s="233"/>
      <c r="AX131" s="1084" t="s">
        <v>472</v>
      </c>
      <c r="AY131" s="726"/>
      <c r="AZ131" s="726"/>
      <c r="BA131" s="726"/>
      <c r="BB131" s="726"/>
      <c r="BC131" s="726"/>
      <c r="BD131" s="726"/>
      <c r="BE131" s="1037"/>
      <c r="BF131" s="1085">
        <v>25.2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473</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474</v>
      </c>
      <c r="W132" s="1095"/>
      <c r="X132" s="1095"/>
      <c r="Y132" s="1095"/>
      <c r="Z132" s="1096"/>
      <c r="AA132" s="1097">
        <v>12.839024269999999</v>
      </c>
      <c r="AB132" s="1098"/>
      <c r="AC132" s="1098"/>
      <c r="AD132" s="1098"/>
      <c r="AE132" s="1099"/>
      <c r="AF132" s="1100">
        <v>15.066150260000001</v>
      </c>
      <c r="AG132" s="1098"/>
      <c r="AH132" s="1098"/>
      <c r="AI132" s="1098"/>
      <c r="AJ132" s="1099"/>
      <c r="AK132" s="1100">
        <v>13.68391976</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475</v>
      </c>
      <c r="W133" s="1078"/>
      <c r="X133" s="1078"/>
      <c r="Y133" s="1078"/>
      <c r="Z133" s="1079"/>
      <c r="AA133" s="1080">
        <v>10.6</v>
      </c>
      <c r="AB133" s="1081"/>
      <c r="AC133" s="1081"/>
      <c r="AD133" s="1081"/>
      <c r="AE133" s="1082"/>
      <c r="AF133" s="1080">
        <v>12.7</v>
      </c>
      <c r="AG133" s="1081"/>
      <c r="AH133" s="1081"/>
      <c r="AI133" s="1081"/>
      <c r="AJ133" s="1082"/>
      <c r="AK133" s="1080">
        <v>13.8</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vZx0CZEZlx2ar3WWmf7mpSFXCltrxkS4IIvqO8MpFej5OljeAN9WuuHoz7uA0p6n0pZtPJSE7N3+nZZ0dJ9kA==" saltValue="Citb15X5t53FTehdp+mT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7" zoomScale="85" zoomScaleNormal="85" zoomScaleSheetLayoutView="85" workbookViewId="0">
      <selection activeCell="AF72" sqref="AF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J/oKi95kTbAuBE2KuuG6Lh26LFTC+gGnxblwERAX052TDqLjOJz5qw/4tjpKHZ3jz6JvoLdQ6vdczhmLaE+EQ==" saltValue="j8uUScSMGoHR8uVaXEZAa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FB2Tmy5pWUqmEWAyMVoo3UdArmuqU3LMTgDzmtsh+cRv7z/FblgCSTlcw3LVzzu4+1J85TbYdGqiKoEm4PY5g==" saltValue="zSXNRCbxXJG5xuOUCu8G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election activeCell="AI16" sqref="AI1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484</v>
      </c>
      <c r="AL9" s="1118"/>
      <c r="AM9" s="1118"/>
      <c r="AN9" s="1119"/>
      <c r="AO9" s="281">
        <v>468584</v>
      </c>
      <c r="AP9" s="281">
        <v>349690</v>
      </c>
      <c r="AQ9" s="282">
        <v>217348</v>
      </c>
      <c r="AR9" s="283">
        <v>60.9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485</v>
      </c>
      <c r="AL10" s="1118"/>
      <c r="AM10" s="1118"/>
      <c r="AN10" s="1119"/>
      <c r="AO10" s="284">
        <v>584</v>
      </c>
      <c r="AP10" s="284">
        <v>436</v>
      </c>
      <c r="AQ10" s="285">
        <v>32038</v>
      </c>
      <c r="AR10" s="286">
        <v>-98.6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486</v>
      </c>
      <c r="AL11" s="1118"/>
      <c r="AM11" s="1118"/>
      <c r="AN11" s="1119"/>
      <c r="AO11" s="284" t="s">
        <v>487</v>
      </c>
      <c r="AP11" s="284" t="s">
        <v>487</v>
      </c>
      <c r="AQ11" s="285">
        <v>835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488</v>
      </c>
      <c r="AL12" s="1118"/>
      <c r="AM12" s="1118"/>
      <c r="AN12" s="1119"/>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489</v>
      </c>
      <c r="AL13" s="1118"/>
      <c r="AM13" s="1118"/>
      <c r="AN13" s="1119"/>
      <c r="AO13" s="284">
        <v>9992</v>
      </c>
      <c r="AP13" s="284">
        <v>7457</v>
      </c>
      <c r="AQ13" s="285">
        <v>7824</v>
      </c>
      <c r="AR13" s="286">
        <v>-4.7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490</v>
      </c>
      <c r="AL14" s="1118"/>
      <c r="AM14" s="1118"/>
      <c r="AN14" s="1119"/>
      <c r="AO14" s="284" t="s">
        <v>487</v>
      </c>
      <c r="AP14" s="284" t="s">
        <v>487</v>
      </c>
      <c r="AQ14" s="285">
        <v>4511</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491</v>
      </c>
      <c r="AL15" s="1121"/>
      <c r="AM15" s="1121"/>
      <c r="AN15" s="1122"/>
      <c r="AO15" s="284">
        <v>-24691</v>
      </c>
      <c r="AP15" s="284">
        <v>-18426</v>
      </c>
      <c r="AQ15" s="285">
        <v>-13520</v>
      </c>
      <c r="AR15" s="286">
        <v>36.299999999999997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454469</v>
      </c>
      <c r="AP16" s="284">
        <v>339156</v>
      </c>
      <c r="AQ16" s="285">
        <v>249036</v>
      </c>
      <c r="AR16" s="286">
        <v>36.200000000000003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496</v>
      </c>
      <c r="AL21" s="1124"/>
      <c r="AM21" s="1124"/>
      <c r="AN21" s="1125"/>
      <c r="AO21" s="297">
        <v>28.36</v>
      </c>
      <c r="AP21" s="298">
        <v>21</v>
      </c>
      <c r="AQ21" s="299">
        <v>7.36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497</v>
      </c>
      <c r="AL22" s="1124"/>
      <c r="AM22" s="1124"/>
      <c r="AN22" s="1125"/>
      <c r="AO22" s="302">
        <v>95.4</v>
      </c>
      <c r="AP22" s="303">
        <v>95.5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498</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501</v>
      </c>
      <c r="AL32" s="1132"/>
      <c r="AM32" s="1132"/>
      <c r="AN32" s="1133"/>
      <c r="AO32" s="312">
        <v>517572</v>
      </c>
      <c r="AP32" s="312">
        <v>386248</v>
      </c>
      <c r="AQ32" s="313">
        <v>141939</v>
      </c>
      <c r="AR32" s="314">
        <v>172.1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502</v>
      </c>
      <c r="AL33" s="1132"/>
      <c r="AM33" s="1132"/>
      <c r="AN33" s="1133"/>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503</v>
      </c>
      <c r="AL34" s="1132"/>
      <c r="AM34" s="1132"/>
      <c r="AN34" s="1133"/>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504</v>
      </c>
      <c r="AL35" s="1132"/>
      <c r="AM35" s="1132"/>
      <c r="AN35" s="1133"/>
      <c r="AO35" s="312">
        <v>52906</v>
      </c>
      <c r="AP35" s="312">
        <v>39482</v>
      </c>
      <c r="AQ35" s="313">
        <v>33103</v>
      </c>
      <c r="AR35" s="314">
        <v>19.3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505</v>
      </c>
      <c r="AL36" s="1132"/>
      <c r="AM36" s="1132"/>
      <c r="AN36" s="1133"/>
      <c r="AO36" s="312" t="s">
        <v>487</v>
      </c>
      <c r="AP36" s="312" t="s">
        <v>487</v>
      </c>
      <c r="AQ36" s="313">
        <v>3141</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506</v>
      </c>
      <c r="AL37" s="1132"/>
      <c r="AM37" s="1132"/>
      <c r="AN37" s="1133"/>
      <c r="AO37" s="312" t="s">
        <v>487</v>
      </c>
      <c r="AP37" s="312" t="s">
        <v>487</v>
      </c>
      <c r="AQ37" s="313">
        <v>429</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507</v>
      </c>
      <c r="AL38" s="1135"/>
      <c r="AM38" s="1135"/>
      <c r="AN38" s="1136"/>
      <c r="AO38" s="315" t="s">
        <v>487</v>
      </c>
      <c r="AP38" s="315" t="s">
        <v>487</v>
      </c>
      <c r="AQ38" s="316">
        <v>16</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508</v>
      </c>
      <c r="AL39" s="1135"/>
      <c r="AM39" s="1135"/>
      <c r="AN39" s="1136"/>
      <c r="AO39" s="312">
        <v>-25952</v>
      </c>
      <c r="AP39" s="312">
        <v>-19367</v>
      </c>
      <c r="AQ39" s="313">
        <v>-2776</v>
      </c>
      <c r="AR39" s="314">
        <v>597.70000000000005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509</v>
      </c>
      <c r="AL40" s="1132"/>
      <c r="AM40" s="1132"/>
      <c r="AN40" s="1133"/>
      <c r="AO40" s="312">
        <v>-393435</v>
      </c>
      <c r="AP40" s="312">
        <v>-293608</v>
      </c>
      <c r="AQ40" s="313">
        <v>-127875</v>
      </c>
      <c r="AR40" s="314">
        <v>129.6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151091</v>
      </c>
      <c r="AP41" s="312">
        <v>112754</v>
      </c>
      <c r="AQ41" s="313">
        <v>47977</v>
      </c>
      <c r="AR41" s="314">
        <v>135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479</v>
      </c>
      <c r="AN49" s="1128" t="s">
        <v>512</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1551918</v>
      </c>
      <c r="AN51" s="334">
        <v>1068814</v>
      </c>
      <c r="AO51" s="335">
        <v>81.5</v>
      </c>
      <c r="AP51" s="336">
        <v>264232</v>
      </c>
      <c r="AQ51" s="337">
        <v>15.8</v>
      </c>
      <c r="AR51" s="338">
        <v>65.7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1138312</v>
      </c>
      <c r="AN52" s="342">
        <v>783961</v>
      </c>
      <c r="AO52" s="343">
        <v>1946.7</v>
      </c>
      <c r="AP52" s="344">
        <v>133959</v>
      </c>
      <c r="AQ52" s="345">
        <v>13.9</v>
      </c>
      <c r="AR52" s="346">
        <v>1932.8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902767</v>
      </c>
      <c r="AN53" s="334">
        <v>636199</v>
      </c>
      <c r="AO53" s="335">
        <v>-40.5</v>
      </c>
      <c r="AP53" s="336">
        <v>263613</v>
      </c>
      <c r="AQ53" s="337">
        <v>-0.2</v>
      </c>
      <c r="AR53" s="338">
        <v>-40.299999999999997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356410</v>
      </c>
      <c r="AN54" s="342">
        <v>251170</v>
      </c>
      <c r="AO54" s="343">
        <v>-68</v>
      </c>
      <c r="AP54" s="344">
        <v>128823</v>
      </c>
      <c r="AQ54" s="345">
        <v>-3.8</v>
      </c>
      <c r="AR54" s="346">
        <v>-64.2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1255231</v>
      </c>
      <c r="AN55" s="334">
        <v>899807</v>
      </c>
      <c r="AO55" s="335">
        <v>41.4</v>
      </c>
      <c r="AP55" s="336">
        <v>330026</v>
      </c>
      <c r="AQ55" s="337">
        <v>25.2</v>
      </c>
      <c r="AR55" s="338">
        <v>16.2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921581</v>
      </c>
      <c r="AN56" s="342">
        <v>660632</v>
      </c>
      <c r="AO56" s="343">
        <v>163</v>
      </c>
      <c r="AP56" s="344">
        <v>141075</v>
      </c>
      <c r="AQ56" s="345">
        <v>9.5</v>
      </c>
      <c r="AR56" s="346">
        <v>153.5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453885</v>
      </c>
      <c r="AN57" s="334">
        <v>331787</v>
      </c>
      <c r="AO57" s="335">
        <v>-63.1</v>
      </c>
      <c r="AP57" s="336">
        <v>278179</v>
      </c>
      <c r="AQ57" s="337">
        <v>-15.7</v>
      </c>
      <c r="AR57" s="338">
        <v>-47.4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88663</v>
      </c>
      <c r="AN58" s="342">
        <v>64812</v>
      </c>
      <c r="AO58" s="343">
        <v>-90.2</v>
      </c>
      <c r="AP58" s="344">
        <v>122182</v>
      </c>
      <c r="AQ58" s="345">
        <v>-13.4</v>
      </c>
      <c r="AR58" s="346">
        <v>-76.8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1993020</v>
      </c>
      <c r="AN59" s="334">
        <v>1487328</v>
      </c>
      <c r="AO59" s="335">
        <v>348.3</v>
      </c>
      <c r="AP59" s="336">
        <v>283153</v>
      </c>
      <c r="AQ59" s="337">
        <v>1.8</v>
      </c>
      <c r="AR59" s="338">
        <v>346.5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30471</v>
      </c>
      <c r="AN60" s="342">
        <v>22740</v>
      </c>
      <c r="AO60" s="343">
        <v>-64.900000000000006</v>
      </c>
      <c r="AP60" s="344">
        <v>127593</v>
      </c>
      <c r="AQ60" s="345">
        <v>4.4000000000000004</v>
      </c>
      <c r="AR60" s="346">
        <v>-69.3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1231364</v>
      </c>
      <c r="AN61" s="349">
        <v>884787</v>
      </c>
      <c r="AO61" s="350">
        <v>73.5</v>
      </c>
      <c r="AP61" s="351">
        <v>283841</v>
      </c>
      <c r="AQ61" s="352">
        <v>5.4</v>
      </c>
      <c r="AR61" s="338">
        <v>68.099999999999994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507087</v>
      </c>
      <c r="AN62" s="342">
        <v>356663</v>
      </c>
      <c r="AO62" s="343">
        <v>377.3</v>
      </c>
      <c r="AP62" s="344">
        <v>130726</v>
      </c>
      <c r="AQ62" s="345">
        <v>2.1</v>
      </c>
      <c r="AR62" s="346">
        <v>375.2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TLrk7U+cO3u/xc4cvgj7dbE3au8mb90awVITqNp+BmnefZWApGM1XfLRj0Lu7QlhSdvo3ok6pdV4lHOmONY7g==" saltValue="91VmLV2c2ilIOHQq7Xae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election activeCell="D34" sqref="D3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xDxrl8WeqE3FvjgcDHwFVFP9jHvIip9s6+WzfzVSq5gledVER/hXgBo+pOPkdMTxaK2E2vT5/sigNwcZEI8Btg==" saltValue="LWUBPl6k+Lj2EdCDioLW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4" zoomScaleNormal="100" zoomScaleSheetLayoutView="55" workbookViewId="0">
      <selection activeCell="D113" sqref="D11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tRmfjMHxVaYFNmryYo+mkUWRLZUvzs67IuoyuwCWSCfxjG2VLK9l0M8uaQ8Qka+LBYo9HeMYgKzWHCoPYAh4Ow==" saltValue="kgaAtoM7q9A/AAFiBZau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K47" sqref="K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0" t="s">
        <v>3</v>
      </c>
      <c r="D47" s="1140"/>
      <c r="E47" s="1141"/>
      <c r="F47" s="11">
        <v>13.41</v>
      </c>
      <c r="G47" s="12">
        <v>12.8</v>
      </c>
      <c r="H47" s="12">
        <v>7.69</v>
      </c>
      <c r="I47" s="12">
        <v>14.58</v>
      </c>
      <c r="J47" s="13">
        <v>17.809999999999999</v>
      </c>
    </row>
    <row r="48" spans="2:10" ht="57.75" customHeight="1" x14ac:dyDescent="0.15">
      <c r="B48" s="14"/>
      <c r="C48" s="1142" t="s">
        <v>4</v>
      </c>
      <c r="D48" s="1142"/>
      <c r="E48" s="1143"/>
      <c r="F48" s="15">
        <v>6.43</v>
      </c>
      <c r="G48" s="16">
        <v>6.79</v>
      </c>
      <c r="H48" s="16">
        <v>11.69</v>
      </c>
      <c r="I48" s="16">
        <v>11.45</v>
      </c>
      <c r="J48" s="17">
        <v>11.94</v>
      </c>
    </row>
    <row r="49" spans="2:10" ht="57.75" customHeight="1" thickBot="1" x14ac:dyDescent="0.2">
      <c r="B49" s="18"/>
      <c r="C49" s="1144" t="s">
        <v>5</v>
      </c>
      <c r="D49" s="1144"/>
      <c r="E49" s="1145"/>
      <c r="F49" s="19">
        <v>2.2599999999999998</v>
      </c>
      <c r="G49" s="20">
        <v>1.83</v>
      </c>
      <c r="H49" s="20">
        <v>1.98</v>
      </c>
      <c r="I49" s="20">
        <v>6.46</v>
      </c>
      <c r="J49" s="21">
        <v>4.05</v>
      </c>
    </row>
    <row r="50" spans="2:10" x14ac:dyDescent="0.15"/>
  </sheetData>
  <sheetProtection algorithmName="SHA-512" hashValue="wdSouqnkn4ZGcicdqsMqfu4Nb0YCig87CzT1JdyYXz6J3aN343Sk/UGUUQzPyLQ2EOU7dudKU6CwoUv0bOncsg==" saltValue="pAVMBLC6E2Ml5JwmFCpF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G40" sqref="G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2" t="s">
        <v>531</v>
      </c>
      <c r="D34" s="1152"/>
      <c r="E34" s="1153"/>
      <c r="F34" s="32">
        <v>6.43</v>
      </c>
      <c r="G34" s="33">
        <v>6.79</v>
      </c>
      <c r="H34" s="33">
        <v>11.68</v>
      </c>
      <c r="I34" s="33">
        <v>11.44</v>
      </c>
      <c r="J34" s="34">
        <v>11.93</v>
      </c>
      <c r="K34" s="22"/>
      <c r="L34" s="22"/>
      <c r="M34" s="22"/>
      <c r="N34" s="22"/>
      <c r="O34" s="22"/>
      <c r="P34" s="22"/>
    </row>
    <row r="35" spans="1:16" ht="39" customHeight="1" x14ac:dyDescent="0.15">
      <c r="A35" s="22"/>
      <c r="B35" s="35"/>
      <c r="C35" s="1146" t="s">
        <v>532</v>
      </c>
      <c r="D35" s="1147"/>
      <c r="E35" s="1148"/>
      <c r="F35" s="36">
        <v>1.77</v>
      </c>
      <c r="G35" s="37">
        <v>1.33</v>
      </c>
      <c r="H35" s="37">
        <v>1.87</v>
      </c>
      <c r="I35" s="37">
        <v>3.7</v>
      </c>
      <c r="J35" s="38">
        <v>2.4700000000000002</v>
      </c>
      <c r="K35" s="22"/>
      <c r="L35" s="22"/>
      <c r="M35" s="22"/>
      <c r="N35" s="22"/>
      <c r="O35" s="22"/>
      <c r="P35" s="22"/>
    </row>
    <row r="36" spans="1:16" ht="39" customHeight="1" x14ac:dyDescent="0.15">
      <c r="A36" s="22"/>
      <c r="B36" s="35"/>
      <c r="C36" s="1146" t="s">
        <v>533</v>
      </c>
      <c r="D36" s="1147"/>
      <c r="E36" s="1148"/>
      <c r="F36" s="36">
        <v>1.78</v>
      </c>
      <c r="G36" s="37">
        <v>2.0499999999999998</v>
      </c>
      <c r="H36" s="37">
        <v>1.81</v>
      </c>
      <c r="I36" s="37">
        <v>0.8</v>
      </c>
      <c r="J36" s="38">
        <v>0.45</v>
      </c>
      <c r="K36" s="22"/>
      <c r="L36" s="22"/>
      <c r="M36" s="22"/>
      <c r="N36" s="22"/>
      <c r="O36" s="22"/>
      <c r="P36" s="22"/>
    </row>
    <row r="37" spans="1:16" ht="39" customHeight="1" x14ac:dyDescent="0.15">
      <c r="A37" s="22"/>
      <c r="B37" s="35"/>
      <c r="C37" s="1146" t="s">
        <v>534</v>
      </c>
      <c r="D37" s="1147"/>
      <c r="E37" s="1148"/>
      <c r="F37" s="36">
        <v>0.41</v>
      </c>
      <c r="G37" s="37">
        <v>0.25</v>
      </c>
      <c r="H37" s="37">
        <v>0.24</v>
      </c>
      <c r="I37" s="37">
        <v>0.28000000000000003</v>
      </c>
      <c r="J37" s="38">
        <v>0.36</v>
      </c>
      <c r="K37" s="22"/>
      <c r="L37" s="22"/>
      <c r="M37" s="22"/>
      <c r="N37" s="22"/>
      <c r="O37" s="22"/>
      <c r="P37" s="22"/>
    </row>
    <row r="38" spans="1:16" ht="39" customHeight="1" x14ac:dyDescent="0.15">
      <c r="A38" s="22"/>
      <c r="B38" s="35"/>
      <c r="C38" s="1146" t="s">
        <v>535</v>
      </c>
      <c r="D38" s="1147"/>
      <c r="E38" s="1148"/>
      <c r="F38" s="36">
        <v>0.46</v>
      </c>
      <c r="G38" s="37">
        <v>0.43</v>
      </c>
      <c r="H38" s="37">
        <v>0.53</v>
      </c>
      <c r="I38" s="37">
        <v>0.31</v>
      </c>
      <c r="J38" s="38">
        <v>0.16</v>
      </c>
      <c r="K38" s="22"/>
      <c r="L38" s="22"/>
      <c r="M38" s="22"/>
      <c r="N38" s="22"/>
      <c r="O38" s="22"/>
      <c r="P38" s="22"/>
    </row>
    <row r="39" spans="1:16" ht="39" customHeight="1" x14ac:dyDescent="0.15">
      <c r="A39" s="22"/>
      <c r="B39" s="35"/>
      <c r="C39" s="1146" t="s">
        <v>536</v>
      </c>
      <c r="D39" s="1147"/>
      <c r="E39" s="1148"/>
      <c r="F39" s="36">
        <v>0</v>
      </c>
      <c r="G39" s="37">
        <v>0</v>
      </c>
      <c r="H39" s="37">
        <v>0</v>
      </c>
      <c r="I39" s="37">
        <v>0</v>
      </c>
      <c r="J39" s="38">
        <v>0</v>
      </c>
      <c r="K39" s="22"/>
      <c r="L39" s="22"/>
      <c r="M39" s="22"/>
      <c r="N39" s="22"/>
      <c r="O39" s="22"/>
      <c r="P39" s="22"/>
    </row>
    <row r="40" spans="1:16" ht="39" customHeight="1" x14ac:dyDescent="0.15">
      <c r="A40" s="22"/>
      <c r="B40" s="35"/>
      <c r="C40" s="1146" t="s">
        <v>537</v>
      </c>
      <c r="D40" s="1147"/>
      <c r="E40" s="1148"/>
      <c r="F40" s="36">
        <v>0</v>
      </c>
      <c r="G40" s="37">
        <v>0</v>
      </c>
      <c r="H40" s="37">
        <v>0</v>
      </c>
      <c r="I40" s="37">
        <v>0.01</v>
      </c>
      <c r="J40" s="38">
        <v>0</v>
      </c>
      <c r="K40" s="22"/>
      <c r="L40" s="22"/>
      <c r="M40" s="22"/>
      <c r="N40" s="22"/>
      <c r="O40" s="22"/>
      <c r="P40" s="22"/>
    </row>
    <row r="41" spans="1:16" ht="39" customHeight="1" x14ac:dyDescent="0.15">
      <c r="A41" s="22"/>
      <c r="B41" s="35"/>
      <c r="C41" s="1146" t="s">
        <v>538</v>
      </c>
      <c r="D41" s="1147"/>
      <c r="E41" s="1148"/>
      <c r="F41" s="36">
        <v>0</v>
      </c>
      <c r="G41" s="37">
        <v>0</v>
      </c>
      <c r="H41" s="37">
        <v>0.01</v>
      </c>
      <c r="I41" s="37">
        <v>0.01</v>
      </c>
      <c r="J41" s="38">
        <v>0</v>
      </c>
      <c r="K41" s="22"/>
      <c r="L41" s="22"/>
      <c r="M41" s="22"/>
      <c r="N41" s="22"/>
      <c r="O41" s="22"/>
      <c r="P41" s="22"/>
    </row>
    <row r="42" spans="1:16" ht="39" customHeight="1" x14ac:dyDescent="0.15">
      <c r="A42" s="22"/>
      <c r="B42" s="39"/>
      <c r="C42" s="1146" t="s">
        <v>539</v>
      </c>
      <c r="D42" s="1147"/>
      <c r="E42" s="1148"/>
      <c r="F42" s="36" t="s">
        <v>487</v>
      </c>
      <c r="G42" s="37" t="s">
        <v>487</v>
      </c>
      <c r="H42" s="37" t="s">
        <v>487</v>
      </c>
      <c r="I42" s="37" t="s">
        <v>487</v>
      </c>
      <c r="J42" s="38" t="s">
        <v>487</v>
      </c>
      <c r="K42" s="22"/>
      <c r="L42" s="22"/>
      <c r="M42" s="22"/>
      <c r="N42" s="22"/>
      <c r="O42" s="22"/>
      <c r="P42" s="22"/>
    </row>
    <row r="43" spans="1:16" ht="39" customHeight="1" thickBot="1" x14ac:dyDescent="0.2">
      <c r="A43" s="22"/>
      <c r="B43" s="40"/>
      <c r="C43" s="1149" t="s">
        <v>540</v>
      </c>
      <c r="D43" s="1150"/>
      <c r="E43" s="1151"/>
      <c r="F43" s="41">
        <v>0</v>
      </c>
      <c r="G43" s="42">
        <v>0</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7l8Yb15zhhj32584SHBfx3LKOaznVUddE7YBm5KAg0bGV6sAPHg8bbOEhUFxrSs/8fvpt+ey+bOxD7NtvIinA==" saltValue="TgG9sUHf3V7QfY/EYRlU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SheetLayoutView="55" workbookViewId="0">
      <selection activeCell="K52" sqref="K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285</v>
      </c>
      <c r="L45" s="60">
        <v>367</v>
      </c>
      <c r="M45" s="60">
        <v>445</v>
      </c>
      <c r="N45" s="60">
        <v>497</v>
      </c>
      <c r="O45" s="61">
        <v>518</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487</v>
      </c>
      <c r="L46" s="64" t="s">
        <v>487</v>
      </c>
      <c r="M46" s="64" t="s">
        <v>487</v>
      </c>
      <c r="N46" s="64" t="s">
        <v>487</v>
      </c>
      <c r="O46" s="65" t="s">
        <v>487</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487</v>
      </c>
      <c r="L47" s="64" t="s">
        <v>487</v>
      </c>
      <c r="M47" s="64" t="s">
        <v>487</v>
      </c>
      <c r="N47" s="64" t="s">
        <v>487</v>
      </c>
      <c r="O47" s="65" t="s">
        <v>487</v>
      </c>
      <c r="P47" s="48"/>
      <c r="Q47" s="48"/>
      <c r="R47" s="48"/>
      <c r="S47" s="48"/>
      <c r="T47" s="48"/>
      <c r="U47" s="48"/>
    </row>
    <row r="48" spans="1:21" ht="30.75" customHeight="1" x14ac:dyDescent="0.15">
      <c r="A48" s="48"/>
      <c r="B48" s="1156"/>
      <c r="C48" s="1157"/>
      <c r="D48" s="62"/>
      <c r="E48" s="1162" t="s">
        <v>13</v>
      </c>
      <c r="F48" s="1162"/>
      <c r="G48" s="1162"/>
      <c r="H48" s="1162"/>
      <c r="I48" s="1162"/>
      <c r="J48" s="1163"/>
      <c r="K48" s="63">
        <v>64</v>
      </c>
      <c r="L48" s="64">
        <v>72</v>
      </c>
      <c r="M48" s="64">
        <v>77</v>
      </c>
      <c r="N48" s="64">
        <v>67</v>
      </c>
      <c r="O48" s="65">
        <v>53</v>
      </c>
      <c r="P48" s="48"/>
      <c r="Q48" s="48"/>
      <c r="R48" s="48"/>
      <c r="S48" s="48"/>
      <c r="T48" s="48"/>
      <c r="U48" s="48"/>
    </row>
    <row r="49" spans="1:21" ht="30.75" customHeight="1" x14ac:dyDescent="0.15">
      <c r="A49" s="48"/>
      <c r="B49" s="1156"/>
      <c r="C49" s="1157"/>
      <c r="D49" s="62"/>
      <c r="E49" s="1162" t="s">
        <v>14</v>
      </c>
      <c r="F49" s="1162"/>
      <c r="G49" s="1162"/>
      <c r="H49" s="1162"/>
      <c r="I49" s="1162"/>
      <c r="J49" s="1163"/>
      <c r="K49" s="63" t="s">
        <v>487</v>
      </c>
      <c r="L49" s="64" t="s">
        <v>487</v>
      </c>
      <c r="M49" s="64" t="s">
        <v>487</v>
      </c>
      <c r="N49" s="64" t="s">
        <v>487</v>
      </c>
      <c r="O49" s="65" t="s">
        <v>487</v>
      </c>
      <c r="P49" s="48"/>
      <c r="Q49" s="48"/>
      <c r="R49" s="48"/>
      <c r="S49" s="48"/>
      <c r="T49" s="48"/>
      <c r="U49" s="48"/>
    </row>
    <row r="50" spans="1:21" ht="30.75" customHeight="1" x14ac:dyDescent="0.15">
      <c r="A50" s="48"/>
      <c r="B50" s="1156"/>
      <c r="C50" s="1157"/>
      <c r="D50" s="62"/>
      <c r="E50" s="1162" t="s">
        <v>15</v>
      </c>
      <c r="F50" s="1162"/>
      <c r="G50" s="1162"/>
      <c r="H50" s="1162"/>
      <c r="I50" s="1162"/>
      <c r="J50" s="1163"/>
      <c r="K50" s="63" t="s">
        <v>487</v>
      </c>
      <c r="L50" s="64" t="s">
        <v>487</v>
      </c>
      <c r="M50" s="64" t="s">
        <v>487</v>
      </c>
      <c r="N50" s="64" t="s">
        <v>487</v>
      </c>
      <c r="O50" s="65" t="s">
        <v>487</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487</v>
      </c>
      <c r="L51" s="64" t="s">
        <v>487</v>
      </c>
      <c r="M51" s="64" t="s">
        <v>487</v>
      </c>
      <c r="N51" s="64" t="s">
        <v>487</v>
      </c>
      <c r="O51" s="65" t="s">
        <v>487</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265</v>
      </c>
      <c r="L52" s="64">
        <v>332</v>
      </c>
      <c r="M52" s="64">
        <v>375</v>
      </c>
      <c r="N52" s="64">
        <v>397</v>
      </c>
      <c r="O52" s="65">
        <v>419</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84</v>
      </c>
      <c r="L53" s="69">
        <v>107</v>
      </c>
      <c r="M53" s="69">
        <v>147</v>
      </c>
      <c r="N53" s="69">
        <v>167</v>
      </c>
      <c r="O53" s="70">
        <v>152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4PkNRiAW3a3eEANqYQWOYFYssVAT9p4YmKODmRnQE4LtOxy52GVrcXM1X91heZXDFatlulV1Q7y9zZYueLwHg==" saltValue="pYZ1Cn7aihbduP7u30u+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I43" sqref="I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5" t="s">
        <v>30</v>
      </c>
      <c r="C41" s="1186"/>
      <c r="D41" s="105"/>
      <c r="E41" s="1191" t="s">
        <v>31</v>
      </c>
      <c r="F41" s="1191"/>
      <c r="G41" s="1191"/>
      <c r="H41" s="1192"/>
      <c r="I41" s="355">
        <v>3779</v>
      </c>
      <c r="J41" s="356">
        <v>3987</v>
      </c>
      <c r="K41" s="356">
        <v>4507</v>
      </c>
      <c r="L41" s="356">
        <v>4221</v>
      </c>
      <c r="M41" s="357">
        <v>4623</v>
      </c>
    </row>
    <row r="42" spans="2:13" ht="27.75" customHeight="1" x14ac:dyDescent="0.15">
      <c r="B42" s="1187"/>
      <c r="C42" s="1188"/>
      <c r="D42" s="106"/>
      <c r="E42" s="1193" t="s">
        <v>32</v>
      </c>
      <c r="F42" s="1193"/>
      <c r="G42" s="1193"/>
      <c r="H42" s="1194"/>
      <c r="I42" s="358" t="s">
        <v>487</v>
      </c>
      <c r="J42" s="359" t="s">
        <v>487</v>
      </c>
      <c r="K42" s="359" t="s">
        <v>487</v>
      </c>
      <c r="L42" s="359" t="s">
        <v>487</v>
      </c>
      <c r="M42" s="360" t="s">
        <v>487</v>
      </c>
    </row>
    <row r="43" spans="2:13" ht="27.75" customHeight="1" x14ac:dyDescent="0.15">
      <c r="B43" s="1187"/>
      <c r="C43" s="1188"/>
      <c r="D43" s="106"/>
      <c r="E43" s="1193" t="s">
        <v>33</v>
      </c>
      <c r="F43" s="1193"/>
      <c r="G43" s="1193"/>
      <c r="H43" s="1194"/>
      <c r="I43" s="358">
        <v>424</v>
      </c>
      <c r="J43" s="359">
        <v>398</v>
      </c>
      <c r="K43" s="359">
        <v>344</v>
      </c>
      <c r="L43" s="359">
        <v>307</v>
      </c>
      <c r="M43" s="360">
        <v>256</v>
      </c>
    </row>
    <row r="44" spans="2:13" ht="27.75" customHeight="1" x14ac:dyDescent="0.15">
      <c r="B44" s="1187"/>
      <c r="C44" s="1188"/>
      <c r="D44" s="106"/>
      <c r="E44" s="1193" t="s">
        <v>34</v>
      </c>
      <c r="F44" s="1193"/>
      <c r="G44" s="1193"/>
      <c r="H44" s="1194"/>
      <c r="I44" s="358" t="s">
        <v>487</v>
      </c>
      <c r="J44" s="359" t="s">
        <v>487</v>
      </c>
      <c r="K44" s="359" t="s">
        <v>487</v>
      </c>
      <c r="L44" s="359" t="s">
        <v>487</v>
      </c>
      <c r="M44" s="360" t="s">
        <v>487</v>
      </c>
    </row>
    <row r="45" spans="2:13" ht="27.75" customHeight="1" x14ac:dyDescent="0.15">
      <c r="B45" s="1187"/>
      <c r="C45" s="1188"/>
      <c r="D45" s="106"/>
      <c r="E45" s="1193" t="s">
        <v>35</v>
      </c>
      <c r="F45" s="1193"/>
      <c r="G45" s="1193"/>
      <c r="H45" s="1194"/>
      <c r="I45" s="358">
        <v>183</v>
      </c>
      <c r="J45" s="359">
        <v>138</v>
      </c>
      <c r="K45" s="359">
        <v>170</v>
      </c>
      <c r="L45" s="359">
        <v>301</v>
      </c>
      <c r="M45" s="360">
        <v>288</v>
      </c>
    </row>
    <row r="46" spans="2:13" ht="27.75" customHeight="1" x14ac:dyDescent="0.15">
      <c r="B46" s="1187"/>
      <c r="C46" s="1188"/>
      <c r="D46" s="107"/>
      <c r="E46" s="1193" t="s">
        <v>36</v>
      </c>
      <c r="F46" s="1193"/>
      <c r="G46" s="1193"/>
      <c r="H46" s="1194"/>
      <c r="I46" s="358" t="s">
        <v>487</v>
      </c>
      <c r="J46" s="359" t="s">
        <v>487</v>
      </c>
      <c r="K46" s="359" t="s">
        <v>487</v>
      </c>
      <c r="L46" s="359" t="s">
        <v>487</v>
      </c>
      <c r="M46" s="360" t="s">
        <v>487</v>
      </c>
    </row>
    <row r="47" spans="2:13" ht="27.75" customHeight="1" x14ac:dyDescent="0.15">
      <c r="B47" s="1187"/>
      <c r="C47" s="1188"/>
      <c r="D47" s="108"/>
      <c r="E47" s="1195" t="s">
        <v>37</v>
      </c>
      <c r="F47" s="1196"/>
      <c r="G47" s="1196"/>
      <c r="H47" s="1197"/>
      <c r="I47" s="358" t="s">
        <v>487</v>
      </c>
      <c r="J47" s="359" t="s">
        <v>487</v>
      </c>
      <c r="K47" s="359" t="s">
        <v>487</v>
      </c>
      <c r="L47" s="359" t="s">
        <v>487</v>
      </c>
      <c r="M47" s="360" t="s">
        <v>487</v>
      </c>
    </row>
    <row r="48" spans="2:13" ht="27.75" customHeight="1" x14ac:dyDescent="0.15">
      <c r="B48" s="1187"/>
      <c r="C48" s="1188"/>
      <c r="D48" s="106"/>
      <c r="E48" s="1193" t="s">
        <v>38</v>
      </c>
      <c r="F48" s="1193"/>
      <c r="G48" s="1193"/>
      <c r="H48" s="1194"/>
      <c r="I48" s="358" t="s">
        <v>487</v>
      </c>
      <c r="J48" s="359" t="s">
        <v>487</v>
      </c>
      <c r="K48" s="359" t="s">
        <v>487</v>
      </c>
      <c r="L48" s="359" t="s">
        <v>487</v>
      </c>
      <c r="M48" s="360" t="s">
        <v>487</v>
      </c>
    </row>
    <row r="49" spans="2:13" ht="27.75" customHeight="1" x14ac:dyDescent="0.15">
      <c r="B49" s="1189"/>
      <c r="C49" s="1190"/>
      <c r="D49" s="106"/>
      <c r="E49" s="1193" t="s">
        <v>39</v>
      </c>
      <c r="F49" s="1193"/>
      <c r="G49" s="1193"/>
      <c r="H49" s="1194"/>
      <c r="I49" s="358" t="s">
        <v>487</v>
      </c>
      <c r="J49" s="359" t="s">
        <v>487</v>
      </c>
      <c r="K49" s="359" t="s">
        <v>487</v>
      </c>
      <c r="L49" s="359" t="s">
        <v>487</v>
      </c>
      <c r="M49" s="360" t="s">
        <v>487</v>
      </c>
    </row>
    <row r="50" spans="2:13" ht="27.75" customHeight="1" x14ac:dyDescent="0.15">
      <c r="B50" s="1198" t="s">
        <v>40</v>
      </c>
      <c r="C50" s="1199"/>
      <c r="D50" s="109"/>
      <c r="E50" s="1193" t="s">
        <v>41</v>
      </c>
      <c r="F50" s="1193"/>
      <c r="G50" s="1193"/>
      <c r="H50" s="1194"/>
      <c r="I50" s="358">
        <v>1423</v>
      </c>
      <c r="J50" s="359">
        <v>1458</v>
      </c>
      <c r="K50" s="359">
        <v>1490</v>
      </c>
      <c r="L50" s="359">
        <v>1527</v>
      </c>
      <c r="M50" s="360">
        <v>1536</v>
      </c>
    </row>
    <row r="51" spans="2:13" ht="27.75" customHeight="1" x14ac:dyDescent="0.15">
      <c r="B51" s="1187"/>
      <c r="C51" s="1188"/>
      <c r="D51" s="106"/>
      <c r="E51" s="1193" t="s">
        <v>42</v>
      </c>
      <c r="F51" s="1193"/>
      <c r="G51" s="1193"/>
      <c r="H51" s="1194"/>
      <c r="I51" s="358">
        <v>7</v>
      </c>
      <c r="J51" s="359" t="s">
        <v>487</v>
      </c>
      <c r="K51" s="359" t="s">
        <v>487</v>
      </c>
      <c r="L51" s="359" t="s">
        <v>487</v>
      </c>
      <c r="M51" s="360" t="s">
        <v>487</v>
      </c>
    </row>
    <row r="52" spans="2:13" ht="27.75" customHeight="1" x14ac:dyDescent="0.15">
      <c r="B52" s="1189"/>
      <c r="C52" s="1190"/>
      <c r="D52" s="106"/>
      <c r="E52" s="1193" t="s">
        <v>43</v>
      </c>
      <c r="F52" s="1193"/>
      <c r="G52" s="1193"/>
      <c r="H52" s="1194"/>
      <c r="I52" s="358">
        <v>2770</v>
      </c>
      <c r="J52" s="359">
        <v>2955</v>
      </c>
      <c r="K52" s="359">
        <v>3226</v>
      </c>
      <c r="L52" s="359">
        <v>3065</v>
      </c>
      <c r="M52" s="360">
        <v>3353</v>
      </c>
    </row>
    <row r="53" spans="2:13" ht="27.75" customHeight="1" thickBot="1" x14ac:dyDescent="0.2">
      <c r="B53" s="1200" t="s">
        <v>19</v>
      </c>
      <c r="C53" s="1201"/>
      <c r="D53" s="110"/>
      <c r="E53" s="1202" t="s">
        <v>44</v>
      </c>
      <c r="F53" s="1202"/>
      <c r="G53" s="1202"/>
      <c r="H53" s="1203"/>
      <c r="I53" s="361">
        <v>186</v>
      </c>
      <c r="J53" s="362">
        <v>110</v>
      </c>
      <c r="K53" s="362">
        <v>305</v>
      </c>
      <c r="L53" s="362">
        <v>237</v>
      </c>
      <c r="M53" s="363">
        <v>279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Pheq+9LwtRbM6TORLOAGRaSDlN6dI4rJiU8Oo5ApzMvNYKS9qb69maZFae3B3SY2e6GP45bjueOhgcJPshdgA==" saltValue="9T/6t54Si44Lx/i5FTG3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B1" zoomScale="70" zoomScaleNormal="70" zoomScaleSheetLayoutView="100" workbookViewId="0">
      <selection activeCell="G57" sqref="G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2" t="s">
        <v>46</v>
      </c>
      <c r="D55" s="1212"/>
      <c r="E55" s="1213"/>
      <c r="F55" s="122">
        <v>115</v>
      </c>
      <c r="G55" s="122">
        <v>216</v>
      </c>
      <c r="H55" s="123">
        <v>267</v>
      </c>
    </row>
    <row r="56" spans="2:8" ht="52.5" customHeight="1" x14ac:dyDescent="0.15">
      <c r="B56" s="124"/>
      <c r="C56" s="1214" t="s">
        <v>47</v>
      </c>
      <c r="D56" s="1214"/>
      <c r="E56" s="1215"/>
      <c r="F56" s="125">
        <v>293</v>
      </c>
      <c r="G56" s="125">
        <v>239</v>
      </c>
      <c r="H56" s="126">
        <v>202</v>
      </c>
    </row>
    <row r="57" spans="2:8" ht="53.25" customHeight="1" x14ac:dyDescent="0.15">
      <c r="B57" s="124"/>
      <c r="C57" s="1216" t="s">
        <v>48</v>
      </c>
      <c r="D57" s="1216"/>
      <c r="E57" s="1217"/>
      <c r="F57" s="127">
        <v>1082</v>
      </c>
      <c r="G57" s="127">
        <v>1073</v>
      </c>
      <c r="H57" s="128">
        <v>1067</v>
      </c>
    </row>
    <row r="58" spans="2:8" ht="45.75" customHeight="1" x14ac:dyDescent="0.15">
      <c r="B58" s="129"/>
      <c r="C58" s="1204" t="s">
        <v>546</v>
      </c>
      <c r="D58" s="1205"/>
      <c r="E58" s="1206"/>
      <c r="F58" s="130">
        <v>807</v>
      </c>
      <c r="G58" s="130">
        <v>795</v>
      </c>
      <c r="H58" s="131">
        <v>757</v>
      </c>
    </row>
    <row r="59" spans="2:8" ht="45.75" customHeight="1" x14ac:dyDescent="0.15">
      <c r="B59" s="129"/>
      <c r="C59" s="1204" t="s">
        <v>547</v>
      </c>
      <c r="D59" s="1205"/>
      <c r="E59" s="1206"/>
      <c r="F59" s="130">
        <v>170</v>
      </c>
      <c r="G59" s="130">
        <v>167</v>
      </c>
      <c r="H59" s="131">
        <v>178</v>
      </c>
    </row>
    <row r="60" spans="2:8" ht="45.75" customHeight="1" x14ac:dyDescent="0.15">
      <c r="B60" s="129"/>
      <c r="C60" s="1204" t="s">
        <v>548</v>
      </c>
      <c r="D60" s="1205"/>
      <c r="E60" s="1206"/>
      <c r="F60" s="130">
        <v>61</v>
      </c>
      <c r="G60" s="130">
        <v>72</v>
      </c>
      <c r="H60" s="131">
        <v>91</v>
      </c>
    </row>
    <row r="61" spans="2:8" ht="45.75" customHeight="1" x14ac:dyDescent="0.15">
      <c r="B61" s="129"/>
      <c r="C61" s="1204" t="s">
        <v>549</v>
      </c>
      <c r="D61" s="1205"/>
      <c r="E61" s="1206"/>
      <c r="F61" s="130">
        <v>19</v>
      </c>
      <c r="G61" s="130">
        <v>20</v>
      </c>
      <c r="H61" s="131">
        <v>22</v>
      </c>
    </row>
    <row r="62" spans="2:8" ht="45.75" customHeight="1" thickBot="1" x14ac:dyDescent="0.2">
      <c r="B62" s="132"/>
      <c r="C62" s="1207" t="s">
        <v>550</v>
      </c>
      <c r="D62" s="1208"/>
      <c r="E62" s="1209"/>
      <c r="F62" s="133">
        <v>20</v>
      </c>
      <c r="G62" s="133">
        <v>14</v>
      </c>
      <c r="H62" s="134">
        <v>15</v>
      </c>
    </row>
    <row r="63" spans="2:8" ht="52.5" customHeight="1" thickBot="1" x14ac:dyDescent="0.2">
      <c r="B63" s="135"/>
      <c r="C63" s="1210" t="s">
        <v>49</v>
      </c>
      <c r="D63" s="1210"/>
      <c r="E63" s="1211"/>
      <c r="F63" s="136">
        <v>1490</v>
      </c>
      <c r="G63" s="136">
        <v>1527</v>
      </c>
      <c r="H63" s="137">
        <v>1536</v>
      </c>
    </row>
    <row r="64" spans="2:8" x14ac:dyDescent="0.15"/>
  </sheetData>
  <sheetProtection algorithmName="SHA-512" hashValue="ygRNVOtCTYPDHQjlcZYaUwoWmVa5oCD/zEWILn+n/Spi6CbdY0V9fqdAQIp8zD9Ko/pPCK1Aavwy3GN+CX/n6w==" saltValue="GBomaSctFW9MjdpP/+Z1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1068814</v>
      </c>
      <c r="E3" s="156"/>
      <c r="F3" s="157">
        <v>264232</v>
      </c>
      <c r="G3" s="158"/>
      <c r="H3" s="159"/>
    </row>
    <row r="4" spans="1:8" x14ac:dyDescent="0.15">
      <c r="A4" s="160"/>
      <c r="B4" s="161"/>
      <c r="C4" s="162"/>
      <c r="D4" s="163">
        <v>783961</v>
      </c>
      <c r="E4" s="164"/>
      <c r="F4" s="165">
        <v>133959</v>
      </c>
      <c r="G4" s="166"/>
      <c r="H4" s="167"/>
    </row>
    <row r="5" spans="1:8" x14ac:dyDescent="0.15">
      <c r="A5" s="148" t="s">
        <v>520</v>
      </c>
      <c r="B5" s="153"/>
      <c r="C5" s="154"/>
      <c r="D5" s="155">
        <v>636199</v>
      </c>
      <c r="E5" s="156"/>
      <c r="F5" s="157">
        <v>263613</v>
      </c>
      <c r="G5" s="158"/>
      <c r="H5" s="159"/>
    </row>
    <row r="6" spans="1:8" x14ac:dyDescent="0.15">
      <c r="A6" s="160"/>
      <c r="B6" s="161"/>
      <c r="C6" s="162"/>
      <c r="D6" s="163">
        <v>251170</v>
      </c>
      <c r="E6" s="164"/>
      <c r="F6" s="165">
        <v>128823</v>
      </c>
      <c r="G6" s="166"/>
      <c r="H6" s="167"/>
    </row>
    <row r="7" spans="1:8" x14ac:dyDescent="0.15">
      <c r="A7" s="148" t="s">
        <v>521</v>
      </c>
      <c r="B7" s="153"/>
      <c r="C7" s="154"/>
      <c r="D7" s="155">
        <v>899807</v>
      </c>
      <c r="E7" s="156"/>
      <c r="F7" s="157">
        <v>330026</v>
      </c>
      <c r="G7" s="158"/>
      <c r="H7" s="159"/>
    </row>
    <row r="8" spans="1:8" x14ac:dyDescent="0.15">
      <c r="A8" s="160"/>
      <c r="B8" s="161"/>
      <c r="C8" s="162"/>
      <c r="D8" s="163">
        <v>660632</v>
      </c>
      <c r="E8" s="164"/>
      <c r="F8" s="165">
        <v>141075</v>
      </c>
      <c r="G8" s="166"/>
      <c r="H8" s="167"/>
    </row>
    <row r="9" spans="1:8" x14ac:dyDescent="0.15">
      <c r="A9" s="148" t="s">
        <v>522</v>
      </c>
      <c r="B9" s="153"/>
      <c r="C9" s="154"/>
      <c r="D9" s="155">
        <v>331787</v>
      </c>
      <c r="E9" s="156"/>
      <c r="F9" s="157">
        <v>278179</v>
      </c>
      <c r="G9" s="158"/>
      <c r="H9" s="159"/>
    </row>
    <row r="10" spans="1:8" x14ac:dyDescent="0.15">
      <c r="A10" s="160"/>
      <c r="B10" s="161"/>
      <c r="C10" s="162"/>
      <c r="D10" s="163">
        <v>64812</v>
      </c>
      <c r="E10" s="164"/>
      <c r="F10" s="165">
        <v>122182</v>
      </c>
      <c r="G10" s="166"/>
      <c r="H10" s="167"/>
    </row>
    <row r="11" spans="1:8" x14ac:dyDescent="0.15">
      <c r="A11" s="148" t="s">
        <v>523</v>
      </c>
      <c r="B11" s="153"/>
      <c r="C11" s="154"/>
      <c r="D11" s="155">
        <v>1487328</v>
      </c>
      <c r="E11" s="156"/>
      <c r="F11" s="157">
        <v>283153</v>
      </c>
      <c r="G11" s="158"/>
      <c r="H11" s="159"/>
    </row>
    <row r="12" spans="1:8" x14ac:dyDescent="0.15">
      <c r="A12" s="160"/>
      <c r="B12" s="161"/>
      <c r="C12" s="168"/>
      <c r="D12" s="163">
        <v>22740</v>
      </c>
      <c r="E12" s="164"/>
      <c r="F12" s="165">
        <v>127593</v>
      </c>
      <c r="G12" s="166"/>
      <c r="H12" s="167"/>
    </row>
    <row r="13" spans="1:8" x14ac:dyDescent="0.15">
      <c r="A13" s="148"/>
      <c r="B13" s="153"/>
      <c r="C13" s="169"/>
      <c r="D13" s="170">
        <v>884787</v>
      </c>
      <c r="E13" s="171"/>
      <c r="F13" s="172">
        <v>283841</v>
      </c>
      <c r="G13" s="173"/>
      <c r="H13" s="159"/>
    </row>
    <row r="14" spans="1:8" x14ac:dyDescent="0.15">
      <c r="A14" s="160"/>
      <c r="B14" s="161"/>
      <c r="C14" s="162"/>
      <c r="D14" s="163">
        <v>356663</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6.43</v>
      </c>
      <c r="C19" s="174">
        <f>ROUND(VALUE(SUBSTITUTE(実質収支比率等に係る経年分析!G$48,"▲","-")),2)</f>
        <v>6.79</v>
      </c>
      <c r="D19" s="174">
        <f>ROUND(VALUE(SUBSTITUTE(実質収支比率等に係る経年分析!H$48,"▲","-")),2)</f>
        <v>11.69</v>
      </c>
      <c r="E19" s="174">
        <f>ROUND(VALUE(SUBSTITUTE(実質収支比率等に係る経年分析!I$48,"▲","-")),2)</f>
        <v>11.45</v>
      </c>
      <c r="F19" s="174">
        <f>ROUND(VALUE(SUBSTITUTE(実質収支比率等に係る経年分析!J$48,"▲","-")),2)</f>
        <v>11.94</v>
      </c>
    </row>
    <row r="20" spans="1:11" x14ac:dyDescent="0.15">
      <c r="A20" s="174" t="s">
        <v>53</v>
      </c>
      <c r="B20" s="174">
        <f>ROUND(VALUE(SUBSTITUTE(実質収支比率等に係る経年分析!F$47,"▲","-")),2)</f>
        <v>13.41</v>
      </c>
      <c r="C20" s="174">
        <f>ROUND(VALUE(SUBSTITUTE(実質収支比率等に係る経年分析!G$47,"▲","-")),2)</f>
        <v>12.8</v>
      </c>
      <c r="D20" s="174">
        <f>ROUND(VALUE(SUBSTITUTE(実質収支比率等に係る経年分析!H$47,"▲","-")),2)</f>
        <v>7.69</v>
      </c>
      <c r="E20" s="174">
        <f>ROUND(VALUE(SUBSTITUTE(実質収支比率等に係る経年分析!I$47,"▲","-")),2)</f>
        <v>14.58</v>
      </c>
      <c r="F20" s="174">
        <f>ROUND(VALUE(SUBSTITUTE(実質収支比率等に係る経年分析!J$47,"▲","-")),2)</f>
        <v>17.809999999999999</v>
      </c>
    </row>
    <row r="21" spans="1:11" x14ac:dyDescent="0.15">
      <c r="A21" s="174" t="s">
        <v>54</v>
      </c>
      <c r="B21" s="174">
        <f>IF(ISNUMBER(VALUE(SUBSTITUTE(実質収支比率等に係る経年分析!F$49,"▲","-"))),ROUND(VALUE(SUBSTITUTE(実質収支比率等に係る経年分析!F$49,"▲","-")),2),NA())</f>
        <v>2.2599999999999998</v>
      </c>
      <c r="C21" s="174">
        <f>IF(ISNUMBER(VALUE(SUBSTITUTE(実質収支比率等に係る経年分析!G$49,"▲","-"))),ROUND(VALUE(SUBSTITUTE(実質収支比率等に係る経年分析!G$49,"▲","-")),2),NA())</f>
        <v>1.83</v>
      </c>
      <c r="D21" s="174">
        <f>IF(ISNUMBER(VALUE(SUBSTITUTE(実質収支比率等に係る経年分析!H$49,"▲","-"))),ROUND(VALUE(SUBSTITUTE(実質収支比率等に係る経年分析!H$49,"▲","-")),2),NA())</f>
        <v>1.98</v>
      </c>
      <c r="E21" s="174">
        <f>IF(ISNUMBER(VALUE(SUBSTITUTE(実質収支比率等に係る経年分析!I$49,"▲","-"))),ROUND(VALUE(SUBSTITUTE(実質収支比率等に係る経年分析!I$49,"▲","-")),2),NA())</f>
        <v>6.46</v>
      </c>
      <c r="F21" s="174">
        <f>IF(ISNUMBER(VALUE(SUBSTITUTE(実質収支比率等に係る経年分析!J$49,"▲","-"))),ROUND(VALUE(SUBSTITUTE(実質収支比率等に係る経年分析!J$49,"▲","-")),2),NA())</f>
        <v>4.05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西粟倉村後期高齢者医療事業特別会計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西粟倉村簡易水道事業特別会計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西粟倉村農業集落排水事業特別会計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西粟倉村国民健康保険施設勘定特別会計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西粟倉村介護サービス事業勘定特別会計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15">
      <c r="A34" s="175" t="str">
        <f>IF(連結実質赤字比率に係る赤字・黒字の構成分析!C$36="",NA(),連結実質赤字比率に係る赤字・黒字の構成分析!C$36)</f>
        <v>西粟倉村国民健康保険事業勘定特別会計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2.0499999999999998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15">
      <c r="A35" s="175" t="str">
        <f>IF(連結実質赤字比率に係る赤字・黒字の構成分析!C$35="",NA(),連結実質赤字比率に係る赤字・黒字の構成分析!C$35)</f>
        <v>西粟倉村介護保険事業勘定特別会計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2.4700000000000002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265</v>
      </c>
      <c r="E42" s="176"/>
      <c r="F42" s="176"/>
      <c r="G42" s="176">
        <f>'実質公債費比率（分子）の構造'!L$52</f>
        <v>332</v>
      </c>
      <c r="H42" s="176"/>
      <c r="I42" s="176"/>
      <c r="J42" s="176">
        <f>'実質公債費比率（分子）の構造'!M$52</f>
        <v>375</v>
      </c>
      <c r="K42" s="176"/>
      <c r="L42" s="176"/>
      <c r="M42" s="176">
        <f>'実質公債費比率（分子）の構造'!N$52</f>
        <v>397</v>
      </c>
      <c r="N42" s="176"/>
      <c r="O42" s="176"/>
      <c r="P42" s="176">
        <f>'実質公債費比率（分子）の構造'!O$52</f>
        <v>419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64</v>
      </c>
      <c r="C46" s="176"/>
      <c r="D46" s="176"/>
      <c r="E46" s="176">
        <f>'実質公債費比率（分子）の構造'!L$48</f>
        <v>72</v>
      </c>
      <c r="F46" s="176"/>
      <c r="G46" s="176"/>
      <c r="H46" s="176">
        <f>'実質公債費比率（分子）の構造'!M$48</f>
        <v>77</v>
      </c>
      <c r="I46" s="176"/>
      <c r="J46" s="176"/>
      <c r="K46" s="176">
        <f>'実質公債費比率（分子）の構造'!N$48</f>
        <v>67</v>
      </c>
      <c r="L46" s="176"/>
      <c r="M46" s="176"/>
      <c r="N46" s="176">
        <f>'実質公債費比率（分子）の構造'!O$48</f>
        <v>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285</v>
      </c>
      <c r="C49" s="176"/>
      <c r="D49" s="176"/>
      <c r="E49" s="176">
        <f>'実質公債費比率（分子）の構造'!L$45</f>
        <v>367</v>
      </c>
      <c r="F49" s="176"/>
      <c r="G49" s="176"/>
      <c r="H49" s="176">
        <f>'実質公債費比率（分子）の構造'!M$45</f>
        <v>445</v>
      </c>
      <c r="I49" s="176"/>
      <c r="J49" s="176"/>
      <c r="K49" s="176">
        <f>'実質公債費比率（分子）の構造'!N$45</f>
        <v>497</v>
      </c>
      <c r="L49" s="176"/>
      <c r="M49" s="176"/>
      <c r="N49" s="176">
        <f>'実質公債費比率（分子）の構造'!O$45</f>
        <v>518</v>
      </c>
      <c r="O49" s="176"/>
      <c r="P49" s="176"/>
    </row>
    <row r="50" spans="1:16" x14ac:dyDescent="0.15">
      <c r="A50" s="176" t="s">
        <v>67</v>
      </c>
      <c r="B50" s="176" t="e">
        <f>NA()</f>
        <v>#N/A</v>
      </c>
      <c r="C50" s="176">
        <f>IF(ISNUMBER('実質公債費比率（分子）の構造'!K$53),'実質公債費比率（分子）の構造'!K$53,NA())</f>
        <v>84</v>
      </c>
      <c r="D50" s="176" t="e">
        <f>NA()</f>
        <v>#N/A</v>
      </c>
      <c r="E50" s="176" t="e">
        <f>NA()</f>
        <v>#N/A</v>
      </c>
      <c r="F50" s="176">
        <f>IF(ISNUMBER('実質公債費比率（分子）の構造'!L$53),'実質公債費比率（分子）の構造'!L$53,NA())</f>
        <v>107</v>
      </c>
      <c r="G50" s="176" t="e">
        <f>NA()</f>
        <v>#N/A</v>
      </c>
      <c r="H50" s="176" t="e">
        <f>NA()</f>
        <v>#N/A</v>
      </c>
      <c r="I50" s="176">
        <f>IF(ISNUMBER('実質公債費比率（分子）の構造'!M$53),'実質公債費比率（分子）の構造'!M$53,NA())</f>
        <v>147</v>
      </c>
      <c r="J50" s="176" t="e">
        <f>NA()</f>
        <v>#N/A</v>
      </c>
      <c r="K50" s="176" t="e">
        <f>NA()</f>
        <v>#N/A</v>
      </c>
      <c r="L50" s="176">
        <f>IF(ISNUMBER('実質公債費比率（分子）の構造'!N$53),'実質公債費比率（分子）の構造'!N$53,NA())</f>
        <v>167</v>
      </c>
      <c r="M50" s="176" t="e">
        <f>NA()</f>
        <v>#N/A</v>
      </c>
      <c r="N50" s="176" t="e">
        <f>NA()</f>
        <v>#N/A</v>
      </c>
      <c r="O50" s="176">
        <f>IF(ISNUMBER('実質公債費比率（分子）の構造'!O$53),'実質公債費比率（分子）の構造'!O$53,NA())</f>
        <v>152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2770</v>
      </c>
      <c r="E56" s="175"/>
      <c r="F56" s="175"/>
      <c r="G56" s="175">
        <f>'将来負担比率（分子）の構造'!J$52</f>
        <v>2955</v>
      </c>
      <c r="H56" s="175"/>
      <c r="I56" s="175"/>
      <c r="J56" s="175">
        <f>'将来負担比率（分子）の構造'!K$52</f>
        <v>3226</v>
      </c>
      <c r="K56" s="175"/>
      <c r="L56" s="175"/>
      <c r="M56" s="175">
        <f>'将来負担比率（分子）の構造'!L$52</f>
        <v>3065</v>
      </c>
      <c r="N56" s="175"/>
      <c r="O56" s="175"/>
      <c r="P56" s="175">
        <f>'将来負担比率（分子）の構造'!M$52</f>
        <v>3353</v>
      </c>
    </row>
    <row r="57" spans="1:16" x14ac:dyDescent="0.15">
      <c r="A57" s="175" t="s">
        <v>42</v>
      </c>
      <c r="B57" s="175"/>
      <c r="C57" s="175"/>
      <c r="D57" s="175">
        <f>'将来負担比率（分子）の構造'!I$51</f>
        <v>7</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1423</v>
      </c>
      <c r="E58" s="175"/>
      <c r="F58" s="175"/>
      <c r="G58" s="175">
        <f>'将来負担比率（分子）の構造'!J$50</f>
        <v>1458</v>
      </c>
      <c r="H58" s="175"/>
      <c r="I58" s="175"/>
      <c r="J58" s="175">
        <f>'将来負担比率（分子）の構造'!K$50</f>
        <v>1490</v>
      </c>
      <c r="K58" s="175"/>
      <c r="L58" s="175"/>
      <c r="M58" s="175">
        <f>'将来負担比率（分子）の構造'!L$50</f>
        <v>1527</v>
      </c>
      <c r="N58" s="175"/>
      <c r="O58" s="175"/>
      <c r="P58" s="175">
        <f>'将来負担比率（分子）の構造'!M$50</f>
        <v>1536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183</v>
      </c>
      <c r="C62" s="175"/>
      <c r="D62" s="175"/>
      <c r="E62" s="175">
        <f>'将来負担比率（分子）の構造'!J$45</f>
        <v>138</v>
      </c>
      <c r="F62" s="175"/>
      <c r="G62" s="175"/>
      <c r="H62" s="175">
        <f>'将来負担比率（分子）の構造'!K$45</f>
        <v>170</v>
      </c>
      <c r="I62" s="175"/>
      <c r="J62" s="175"/>
      <c r="K62" s="175">
        <f>'将来負担比率（分子）の構造'!L$45</f>
        <v>301</v>
      </c>
      <c r="L62" s="175"/>
      <c r="M62" s="175"/>
      <c r="N62" s="175">
        <f>'将来負担比率（分子）の構造'!M$45</f>
        <v>288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424</v>
      </c>
      <c r="C64" s="175"/>
      <c r="D64" s="175"/>
      <c r="E64" s="175">
        <f>'将来負担比率（分子）の構造'!J$43</f>
        <v>398</v>
      </c>
      <c r="F64" s="175"/>
      <c r="G64" s="175"/>
      <c r="H64" s="175">
        <f>'将来負担比率（分子）の構造'!K$43</f>
        <v>344</v>
      </c>
      <c r="I64" s="175"/>
      <c r="J64" s="175"/>
      <c r="K64" s="175">
        <f>'将来負担比率（分子）の構造'!L$43</f>
        <v>307</v>
      </c>
      <c r="L64" s="175"/>
      <c r="M64" s="175"/>
      <c r="N64" s="175">
        <f>'将来負担比率（分子）の構造'!M$43</f>
        <v>256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3779</v>
      </c>
      <c r="C66" s="175"/>
      <c r="D66" s="175"/>
      <c r="E66" s="175">
        <f>'将来負担比率（分子）の構造'!J$41</f>
        <v>3987</v>
      </c>
      <c r="F66" s="175"/>
      <c r="G66" s="175"/>
      <c r="H66" s="175">
        <f>'将来負担比率（分子）の構造'!K$41</f>
        <v>4507</v>
      </c>
      <c r="I66" s="175"/>
      <c r="J66" s="175"/>
      <c r="K66" s="175">
        <f>'将来負担比率（分子）の構造'!L$41</f>
        <v>4221</v>
      </c>
      <c r="L66" s="175"/>
      <c r="M66" s="175"/>
      <c r="N66" s="175">
        <f>'将来負担比率（分子）の構造'!M$41</f>
        <v>4623</v>
      </c>
      <c r="O66" s="175"/>
      <c r="P66" s="175"/>
    </row>
    <row r="67" spans="1:16" x14ac:dyDescent="0.15">
      <c r="A67" s="175" t="s">
        <v>71</v>
      </c>
      <c r="B67" s="175" t="e">
        <f>NA()</f>
        <v>#N/A</v>
      </c>
      <c r="C67" s="175">
        <f>IF(ISNUMBER('将来負担比率（分子）の構造'!I$53), IF('将来負担比率（分子）の構造'!I$53 &lt; 0, 0, '将来負担比率（分子）の構造'!I$53), NA())</f>
        <v>186</v>
      </c>
      <c r="D67" s="175" t="e">
        <f>NA()</f>
        <v>#N/A</v>
      </c>
      <c r="E67" s="175" t="e">
        <f>NA()</f>
        <v>#N/A</v>
      </c>
      <c r="F67" s="175">
        <f>IF(ISNUMBER('将来負担比率（分子）の構造'!J$53), IF('将来負担比率（分子）の構造'!J$53 &lt; 0, 0, '将来負担比率（分子）の構造'!J$53), NA())</f>
        <v>110</v>
      </c>
      <c r="G67" s="175" t="e">
        <f>NA()</f>
        <v>#N/A</v>
      </c>
      <c r="H67" s="175" t="e">
        <f>NA()</f>
        <v>#N/A</v>
      </c>
      <c r="I67" s="175">
        <f>IF(ISNUMBER('将来負担比率（分子）の構造'!K$53), IF('将来負担比率（分子）の構造'!K$53 &lt; 0, 0, '将来負担比率（分子）の構造'!K$53), NA())</f>
        <v>305</v>
      </c>
      <c r="J67" s="175" t="e">
        <f>NA()</f>
        <v>#N/A</v>
      </c>
      <c r="K67" s="175" t="e">
        <f>NA()</f>
        <v>#N/A</v>
      </c>
      <c r="L67" s="175">
        <f>IF(ISNUMBER('将来負担比率（分子）の構造'!L$53), IF('将来負担比率（分子）の構造'!L$53 &lt; 0, 0, '将来負担比率（分子）の構造'!L$53), NA())</f>
        <v>237</v>
      </c>
      <c r="M67" s="175" t="e">
        <f>NA()</f>
        <v>#N/A</v>
      </c>
      <c r="N67" s="175" t="e">
        <f>NA()</f>
        <v>#N/A</v>
      </c>
      <c r="O67" s="175">
        <f>IF(ISNUMBER('将来負担比率（分子）の構造'!M$53), IF('将来負担比率（分子）の構造'!M$53 &lt; 0, 0, '将来負担比率（分子）の構造'!M$53), NA())</f>
        <v>279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115</v>
      </c>
      <c r="C72" s="179">
        <f>基金残高に係る経年分析!G55</f>
        <v>216</v>
      </c>
      <c r="D72" s="179">
        <f>基金残高に係る経年分析!H55</f>
        <v>267</v>
      </c>
    </row>
    <row r="73" spans="1:16" x14ac:dyDescent="0.15">
      <c r="A73" s="178" t="s">
        <v>74</v>
      </c>
      <c r="B73" s="179">
        <f>基金残高に係る経年分析!F56</f>
        <v>293</v>
      </c>
      <c r="C73" s="179">
        <f>基金残高に係る経年分析!G56</f>
        <v>239</v>
      </c>
      <c r="D73" s="179">
        <f>基金残高に係る経年分析!H56</f>
        <v>202</v>
      </c>
    </row>
    <row r="74" spans="1:16" x14ac:dyDescent="0.15">
      <c r="A74" s="178" t="s">
        <v>75</v>
      </c>
      <c r="B74" s="179">
        <f>基金残高に係る経年分析!F57</f>
        <v>1082</v>
      </c>
      <c r="C74" s="179">
        <f>基金残高に係る経年分析!G57</f>
        <v>1073</v>
      </c>
      <c r="D74" s="179">
        <f>基金残高に係る経年分析!H57</f>
        <v>1067</v>
      </c>
    </row>
  </sheetData>
  <sheetProtection algorithmName="SHA-512" hashValue="9diuKrI3UqSMspCATg/xu64InCqf/7zBdF7srcyiV1wtMLDsYPKA0XG44bHR9hhold3PbuH4AGWyNkmTxKm5Ag==" saltValue="Nv17j2DK5bJ9JCRCwSgc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2025-03-17T04:53:50Z</cp:lastPrinted>
  <dcterms:created xsi:type="dcterms:W3CDTF">2025-02-19T04:12:46Z</dcterms:created>
  <dcterms:modified xsi:type="dcterms:W3CDTF">2025-03-18T07:19:00Z</dcterms:modified>
  <cp:category/>
</cp:coreProperties>
</file>